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50" activeTab="5"/>
  </bookViews>
  <sheets>
    <sheet name="Баланс на 30.09.08" sheetId="1" r:id="rId1"/>
    <sheet name="Отчет о приросте" sheetId="2" r:id="rId2"/>
    <sheet name="СЧА за 30.09.08" sheetId="3" r:id="rId3"/>
    <sheet name="Отчет об изменении стоимости " sheetId="4" r:id="rId4"/>
    <sheet name="Справка СА" sheetId="5" r:id="rId5"/>
    <sheet name="Отчет о вл-х паев" sheetId="6" r:id="rId6"/>
    <sheet name="справка о несобл. треб." sheetId="7" r:id="rId7"/>
  </sheets>
  <definedNames>
    <definedName name="_xlnm.Print_Area" localSheetId="1">'Отчет о приросте'!$A$1:$DD$64</definedName>
    <definedName name="_xlnm.Print_Area" localSheetId="3">'Отчет об изменении стоимости '!$A$1:$DC$51</definedName>
    <definedName name="_xlnm.Print_Area" localSheetId="2">'СЧА за 30.09.08'!$A$1:$DD$122</definedName>
  </definedNames>
  <calcPr fullCalcOnLoad="1"/>
</workbook>
</file>

<file path=xl/sharedStrings.xml><?xml version="1.0" encoding="utf-8"?>
<sst xmlns="http://schemas.openxmlformats.org/spreadsheetml/2006/main" count="1134" uniqueCount="466">
  <si>
    <t>Приложение 1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</si>
  <si>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</si>
  <si>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</si>
  <si>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</si>
  <si>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</si>
  <si>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Баланс имущества, составляющего паевой инвестиционный фонд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</si>
  <si>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</si>
  <si>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</si>
  <si>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</si>
  <si>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</si>
  <si>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</si>
  <si>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(тыс. рублей)</t>
  </si>
  <si>
    <t>Имущество (обязательства)</t>
  </si>
  <si>
    <t>Код стр.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</si>
  <si>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</si>
  <si>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</si>
  <si>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</si>
  <si>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числе:</t>
  </si>
  <si>
    <t>- в рублях</t>
  </si>
  <si>
    <t>011</t>
  </si>
  <si>
    <t>- в иностранной валюте</t>
  </si>
  <si>
    <t>012</t>
  </si>
  <si>
    <t>-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</si>
  <si>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</si>
  <si>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</si>
  <si>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</si>
  <si>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</si>
  <si>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</si>
  <si>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</si>
  <si>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</si>
  <si>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</si>
  <si>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</si>
  <si>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</si>
  <si>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</si>
  <si>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</si>
  <si>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</si>
  <si>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</si>
  <si>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</si>
  <si>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</si>
  <si>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</si>
  <si>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</si>
  <si>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</si>
  <si>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</si>
  <si>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</si>
  <si>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</si>
  <si>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</si>
  <si>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</si>
  <si>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</si>
  <si>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</si>
  <si>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</si>
  <si>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</si>
  <si>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</si>
  <si>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</si>
  <si>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</si>
  <si>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</si>
  <si>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</si>
  <si>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</si>
  <si>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</si>
  <si>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</si>
  <si>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акции иностранных акционерных обществ</t>
  </si>
  <si>
    <t>073</t>
  </si>
  <si>
    <t>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</si>
  <si>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</si>
  <si>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</si>
  <si>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</si>
  <si>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</t>
  </si>
  <si>
    <t>090</t>
  </si>
  <si>
    <t>- объекты недвижимого имущества, кроме строящихся и реконструируемых объектов</t>
  </si>
  <si>
    <t>091</t>
  </si>
  <si>
    <t>- строящиеся и реконструируемые объекты недвижимого имущества</t>
  </si>
  <si>
    <t>092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</si>
  <si>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</si>
  <si>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</si>
  <si>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</si>
  <si>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</si>
  <si>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</si>
  <si>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</si>
  <si>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</si>
  <si>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</si>
  <si>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</si>
  <si>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</si>
  <si>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</si>
  <si>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</si>
  <si>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</si>
  <si>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</si>
  <si>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</si>
  <si>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Руководитель управляющей компании</t>
  </si>
  <si>
    <t>Генеральный директор</t>
  </si>
  <si>
    <t>(должность)</t>
  </si>
  <si>
    <t>(подпись)</t>
  </si>
  <si>
    <t>(И.О. Фамилия)</t>
  </si>
  <si>
    <t>Лицо, отвечающее в управляющей компании</t>
  </si>
  <si>
    <t>за составление отчетности</t>
  </si>
  <si>
    <t>Главный бухгалтер</t>
  </si>
  <si>
    <t>Ефремова М.Н</t>
  </si>
  <si>
    <t>Приложение 2</t>
  </si>
  <si>
    <t>Отчет о приросте (об уменьшении) стоимости имущества</t>
  </si>
  <si>
    <t>(полное фирменное наименование акционерного инвестиционного фонда или тип и название паевого инвестиционного фонда)</t>
  </si>
  <si>
    <t>инвестиционными фондами "АЛЛТЕК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</si>
  <si>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</si>
  <si>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</si>
  <si>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</si>
  <si>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</si>
  <si>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</si>
  <si>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</si>
  <si>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</si>
  <si>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</si>
  <si>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</si>
  <si>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</si>
  <si>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</si>
  <si>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</si>
  <si>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</si>
  <si>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</si>
  <si>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</si>
  <si>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</si>
  <si>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</si>
  <si>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</si>
  <si>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</si>
  <si>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</si>
  <si>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</si>
  <si>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</si>
  <si>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</si>
  <si>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</si>
  <si>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</si>
  <si>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</si>
  <si>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</si>
  <si>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</si>
  <si>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</si>
  <si>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</si>
  <si>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</si>
  <si>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</t>
  </si>
  <si>
    <t>170</t>
  </si>
  <si>
    <t>фондом или доверительным управлением паевым инвестиционным фондом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</si>
  <si>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</si>
  <si>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</si>
  <si>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</si>
  <si>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</si>
  <si>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</si>
  <si>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</si>
  <si>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</si>
  <si>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</si>
  <si>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</si>
  <si>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</si>
  <si>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</t>
  </si>
  <si>
    <t>составляющего паевой инвестиционный фонд
(030 + 060 + 090 + 100 + 110 + 120 + 130 + 140 + 150 + 160 + 180 + 200 - 170 - 210)</t>
  </si>
  <si>
    <t>(акционерного инвестиционного фонда)</t>
  </si>
  <si>
    <t>(акционерном инвестиционном фонде) за составление отчетности</t>
  </si>
  <si>
    <t>111</t>
  </si>
  <si>
    <t>220</t>
  </si>
  <si>
    <t>Проектно-сметная документация</t>
  </si>
  <si>
    <t>300</t>
  </si>
  <si>
    <t>310</t>
  </si>
  <si>
    <t>320</t>
  </si>
  <si>
    <t>400</t>
  </si>
  <si>
    <t>500</t>
  </si>
  <si>
    <t>600</t>
  </si>
  <si>
    <t>Ефремова М.Н.</t>
  </si>
  <si>
    <t>Приложение 3</t>
  </si>
  <si>
    <t>Справка о стоимости активов</t>
  </si>
  <si>
    <t xml:space="preserve">
Вид активов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</si>
  <si>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</si>
  <si>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</si>
  <si>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</si>
  <si>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</si>
  <si>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ООО КБ "СВИБ"</t>
  </si>
  <si>
    <t>Ценные бумаги, имеющие признаваемую котировку, всего</t>
  </si>
  <si>
    <t>включая</t>
  </si>
  <si>
    <t>- государственные ценные бумаги
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</si>
  <si>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</si>
  <si>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</si>
  <si>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</si>
  <si>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</si>
  <si>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</si>
  <si>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</si>
  <si>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</si>
  <si>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</si>
  <si>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</si>
  <si>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</si>
  <si>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</si>
  <si>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</si>
  <si>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</si>
  <si>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</si>
  <si>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</si>
  <si>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</si>
  <si>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</si>
  <si>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</si>
  <si>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</si>
  <si>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</si>
  <si>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</si>
  <si>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</si>
  <si>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</si>
  <si>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</si>
  <si>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</si>
  <si>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</si>
  <si>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</si>
  <si>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</si>
  <si>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</si>
  <si>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</si>
  <si>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</si>
  <si>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</si>
  <si>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</si>
  <si>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</si>
  <si>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</si>
  <si>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</si>
  <si>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</si>
  <si>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</si>
  <si>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</si>
  <si>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</si>
  <si>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</si>
  <si>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Недвижимое имущество:</t>
  </si>
  <si>
    <t>700</t>
  </si>
  <si>
    <t>Земельный участок</t>
  </si>
  <si>
    <t>701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</si>
  <si>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</si>
  <si>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</si>
  <si>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</si>
  <si>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</si>
  <si>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</si>
  <si>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</si>
  <si>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</si>
  <si>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</si>
  <si>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</si>
  <si>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</si>
  <si>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</si>
  <si>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</si>
  <si>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ИТОГО АКТИВОВ (строки 100 + 200 + 300 + 400 + 500 + 600 + 700 + 800 + 900 + 1000 + 1100 + 1200)</t>
  </si>
  <si>
    <t>1300</t>
  </si>
  <si>
    <t xml:space="preserve">Справочно: </t>
  </si>
  <si>
    <t>Открытый индексный  паевой инвестиционный фонд  "АЛЛТЕК - ИНДЕКС ММВБ"</t>
  </si>
  <si>
    <t>ценные бумаги российских эмитентов, включенные в котировальные списки организаторов торговли на рынке ценных бумаг:</t>
  </si>
  <si>
    <t>Приложение 6</t>
  </si>
  <si>
    <t>Отчет о владельцах акций акционерного инвестиционного фонда и владельцах</t>
  </si>
  <si>
    <t>инвестиционных паев паевого инвестиционного фонда</t>
  </si>
  <si>
    <t xml:space="preserve">Общество с ограниченной ответственностью "Управляющая компания инвестиционными фондами "АЛЛТЕК"  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</si>
  <si>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</si>
  <si>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</si>
  <si>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</t>
  </si>
  <si>
    <t>(количество выданных инвестиционных паев паевого инвестиционного фонда), всего</t>
  </si>
  <si>
    <t>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</si>
  <si>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</si>
  <si>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</t>
  </si>
  <si>
    <t>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</si>
  <si>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</si>
  <si>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</si>
  <si>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</si>
  <si>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</t>
  </si>
  <si>
    <t>владельцев инвестиционных паев паевого инвестиционного фонда), всего</t>
  </si>
  <si>
    <t>из них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</si>
  <si>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</si>
  <si>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</t>
  </si>
  <si>
    <t>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</si>
  <si>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</si>
  <si>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</si>
  <si>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</si>
  <si>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а/о ОАО АК Сберегательный банк РФ</t>
  </si>
  <si>
    <t>а/о ОАО «Газпром»</t>
  </si>
  <si>
    <t>а/о РАО «ЕЭС России»</t>
  </si>
  <si>
    <t>а/о ОАО «НК «Роснефть»</t>
  </si>
  <si>
    <t>а/о ОАО «Лукойл»</t>
  </si>
  <si>
    <t>а/о ГМК «Норильский Никель»</t>
  </si>
  <si>
    <t>а/о ОАО «Мобильные ТелеСистемы»</t>
  </si>
  <si>
    <t>а/о ОАО «Сургутнефтегаз»</t>
  </si>
  <si>
    <t>а/о ОАО «Татнефть»</t>
  </si>
  <si>
    <t>а/о ОАО «Полюс Золото»</t>
  </si>
  <si>
    <t>а/п ОАО «Сургутнефтегаз»</t>
  </si>
  <si>
    <t>а/п ОАО АК Сберегательный банк РФ</t>
  </si>
  <si>
    <t>а/о ОАО «Ростелеком»</t>
  </si>
  <si>
    <t>а/п ОАО «Транснефть»</t>
  </si>
  <si>
    <t>а/о ОАО «Газпром нефть»</t>
  </si>
  <si>
    <t>а/о ОАО «Уралсвязьинформ»</t>
  </si>
  <si>
    <t>а/о ОАО «Мосэнерго»</t>
  </si>
  <si>
    <t>а/о ОАО «РБК Информационные Системы»</t>
  </si>
  <si>
    <t>а/о ОАО «АвтоВАЗ»</t>
  </si>
  <si>
    <t>а/о ОАО «Аэрофлот»</t>
  </si>
  <si>
    <t>- акции:</t>
  </si>
  <si>
    <t>из них составляет 5 и более процентов от общей стоимости имущества:</t>
  </si>
  <si>
    <t>а/о ОАО "Банк Москвы"</t>
  </si>
  <si>
    <t>а/о ОАО "Волгателеком"</t>
  </si>
  <si>
    <t>Смирнов Д.Ю.</t>
  </si>
  <si>
    <t>На 29.12.07</t>
  </si>
  <si>
    <t>Приложение 4</t>
  </si>
  <si>
    <t>Справка 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</si>
  <si>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</si>
  <si>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</si>
  <si>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</si>
  <si>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</si>
  <si>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</si>
  <si>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</si>
  <si>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</si>
  <si>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</si>
  <si>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</si>
  <si>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</si>
  <si>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</si>
  <si>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</si>
  <si>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</si>
  <si>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</si>
  <si>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</si>
  <si>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Ценные бумаги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</si>
  <si>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</si>
  <si>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</si>
  <si>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</si>
  <si>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</si>
  <si>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Оценочная стоимость ценных бумаг одного эмитента (НОВАТЭК ОАО)</t>
  </si>
  <si>
    <t>Оценочная стоимость ценных бумаг одного эмитента (Сбербанк России АО3 10301481В )</t>
  </si>
  <si>
    <t>Оценочная стоимость ценных бумаг одного эмитента (МТС ОАО)</t>
  </si>
  <si>
    <t>на 30.09.08</t>
  </si>
  <si>
    <t>а/о ОАО "НОВАТЭК"</t>
  </si>
  <si>
    <t>а/о ОАО "Новолипецкий металлургический комбинат"</t>
  </si>
  <si>
    <t>а/о ОАО "ОГК-3"</t>
  </si>
  <si>
    <t>а/о ОАО "ОГК-5"</t>
  </si>
  <si>
    <t>а/о ОАО "Северсталь"</t>
  </si>
  <si>
    <t>а/о Магнитогорский МК АО3 Выпуск 3</t>
  </si>
  <si>
    <t>а/о ОАО "ТГК 5"</t>
  </si>
  <si>
    <t>а/о ОАО Банк ВТБ</t>
  </si>
  <si>
    <t>а/о ТГК 8</t>
  </si>
  <si>
    <t>а/о ОАО "ОГК-2"</t>
  </si>
  <si>
    <t>а/о ТГК 2</t>
  </si>
  <si>
    <t>а/о ОАО "ОГК-4"</t>
  </si>
  <si>
    <t>а/о ОАО "Кузбассэнерго"</t>
  </si>
  <si>
    <t>а/о ТГК 6</t>
  </si>
  <si>
    <t>а/о ТГК 4</t>
  </si>
  <si>
    <t>а/о ТГК 1</t>
  </si>
  <si>
    <t>а/о ТГК 10</t>
  </si>
  <si>
    <t>а/о ТГК 9</t>
  </si>
  <si>
    <t>а/о ТГК 14</t>
  </si>
  <si>
    <t>а/о Волжская Террит. Ген. Компания</t>
  </si>
  <si>
    <t>а/о ОАО "ОГК-1"</t>
  </si>
  <si>
    <t>а/о ОАО "Федеральная сетевая компания Единой энергетической системы"</t>
  </si>
  <si>
    <t>а/о ТГК 11</t>
  </si>
  <si>
    <t>а/о ОАО "Федеральная гидрогенерирующая компания"</t>
  </si>
  <si>
    <t>а/о ТГК 13</t>
  </si>
  <si>
    <t>а/о ОАО ИНТЭР РАО ЕЭС</t>
  </si>
  <si>
    <t>а/о ОАО ИНТЭР РАО ЕЭС (выпуск  02)</t>
  </si>
  <si>
    <t>а/о ОАО ИНТЭР РАО ЕЭС (выпуск  03)</t>
  </si>
  <si>
    <t>а/о ОАО ИНТЭР РАО ЕЭС (выпуск  04)</t>
  </si>
  <si>
    <t>а/о ОАО ИНТЭР РАО ЕЭС (выпуск  05)</t>
  </si>
  <si>
    <t>а/о ОАО ИНТЭР РАО ЕЭС (выпуск  06)</t>
  </si>
  <si>
    <t>а/о ОАО "ОГК-6"</t>
  </si>
  <si>
    <t xml:space="preserve">    на 30.09.08</t>
  </si>
  <si>
    <t>03.09.08</t>
  </si>
  <si>
    <t>02.09.08</t>
  </si>
  <si>
    <t>04.09.08</t>
  </si>
  <si>
    <t>05.09.08</t>
  </si>
  <si>
    <t>16.09.2008</t>
  </si>
  <si>
    <t>17.09.08</t>
  </si>
  <si>
    <t>19.09.08</t>
  </si>
  <si>
    <t>26.09.08</t>
  </si>
  <si>
    <t>Приложение 1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</si>
  <si>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</si>
  <si>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</si>
  <si>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</si>
  <si>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</si>
  <si>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</si>
  <si>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09 ноября 2006г. № 0662-94119196</t>
  </si>
  <si>
    <r>
      <t xml:space="preserve">(дата и номер предоставления лицензии на осуществление деятельности инвестиционного фонда и наименование лицензирующего органа либо </t>
    </r>
    <r>
      <rPr>
        <u val="single"/>
        <sz val="10"/>
        <rFont val="Times New Roman"/>
        <family val="1"/>
      </rPr>
      <t>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</t>
    </r>
    <r>
      <rPr>
        <sz val="10"/>
        <rFont val="Times New Roman"/>
        <family val="1"/>
      </rPr>
      <t>)</t>
    </r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</si>
  <si>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(495)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</si>
  <si>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</si>
  <si>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</t>
  </si>
  <si>
    <t>30.09.08  20:00</t>
  </si>
  <si>
    <t>Вид имущества</t>
  </si>
  <si>
    <t>Сумма
(оценочная стоимость)</t>
  </si>
  <si>
    <t>на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</si>
  <si>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</si>
  <si>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</si>
  <si>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</si>
  <si>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всего,</t>
  </si>
  <si>
    <t xml:space="preserve"> - в рублях</t>
  </si>
  <si>
    <t xml:space="preserve"> - в иностранной валюте</t>
  </si>
  <si>
    <t>Денежные средства во вкладах - всего,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</si>
  <si>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</si>
  <si>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</si>
  <si>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</si>
  <si>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</si>
  <si>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</si>
  <si>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</si>
  <si>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</si>
  <si>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</si>
  <si>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</si>
  <si>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</t>
  </si>
  <si>
    <t xml:space="preserve"> - ценные бумаги иностранных</t>
  </si>
  <si>
    <t>государств</t>
  </si>
  <si>
    <t xml:space="preserve"> - ценные бумаги международных</t>
  </si>
  <si>
    <t>112</t>
  </si>
  <si>
    <t>финансовых организаций</t>
  </si>
  <si>
    <t xml:space="preserve"> - акции иностранных акционерных</t>
  </si>
  <si>
    <t>113</t>
  </si>
  <si>
    <t>обществ</t>
  </si>
  <si>
    <t xml:space="preserve"> - облигации иностранных</t>
  </si>
  <si>
    <t>114</t>
  </si>
  <si>
    <t>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</si>
  <si>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</si>
  <si>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</si>
  <si>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</si>
  <si>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</t>
  </si>
  <si>
    <t xml:space="preserve">  - объекты незавершенного</t>
  </si>
  <si>
    <t>161</t>
  </si>
  <si>
    <t>строительства</t>
  </si>
  <si>
    <t>Недвижимое имущество, находящееся на территории иностранных государств,  - всего,</t>
  </si>
  <si>
    <t>Имущественные права на недвижимое имущество, находящееся на территории Российской Федерации, - всего,</t>
  </si>
  <si>
    <t xml:space="preserve"> - право аренды недвижимого</t>
  </si>
  <si>
    <t>181</t>
  </si>
  <si>
    <t>имущества</t>
  </si>
  <si>
    <t>Имущественные права на недвижимое имущество, находящееся на территории иностранных государств, - всего,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</si>
  <si>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</si>
  <si>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</si>
  <si>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</si>
  <si>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</si>
  <si>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</si>
  <si>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</si>
  <si>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240</t>
  </si>
  <si>
    <t>Иное имущество</t>
  </si>
  <si>
    <t>250</t>
  </si>
  <si>
    <t>Дебиторская задолженность - всего,</t>
  </si>
  <si>
    <t>260</t>
  </si>
  <si>
    <t xml:space="preserve"> - средства, находящиеся у</t>
  </si>
  <si>
    <t>261</t>
  </si>
  <si>
    <t>профессиональных участников рынка ценных бумаг</t>
  </si>
  <si>
    <t xml:space="preserve"> - дебиторская задолженность по</t>
  </si>
  <si>
    <t>262</t>
  </si>
  <si>
    <t>сделкам купли-продажи имущества</t>
  </si>
  <si>
    <t>263</t>
  </si>
  <si>
    <t>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</si>
  <si>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</si>
  <si>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264</t>
  </si>
  <si>
    <t>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</si>
  <si>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</si>
  <si>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</si>
  <si>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</si>
  <si>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</si>
  <si>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</si>
  <si>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 </t>
  </si>
  <si>
    <t>Итого сумма обязательств
(строки 300 + 310 + 320)</t>
  </si>
  <si>
    <t>330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</si>
  <si>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</si>
  <si>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</si>
  <si>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</si>
  <si>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(наименование должности руководителя</t>
  </si>
  <si>
    <t xml:space="preserve">акционерного инвестиционного фонда (управляющей </t>
  </si>
  <si>
    <t>Cмирнов Д.Ю.</t>
  </si>
  <si>
    <t xml:space="preserve"> компании паевого инвестиционного фонда))</t>
  </si>
  <si>
    <t>(наименование должности уполномоченного лица</t>
  </si>
  <si>
    <t>акционерного инвестиционного фонда (управляющей</t>
  </si>
  <si>
    <t xml:space="preserve"> компании паевого инвестиционного фонда), </t>
  </si>
  <si>
    <t>ответственного за ведение бухгалтерского учета фонда)</t>
  </si>
  <si>
    <t>специализированного депозитария акционерного</t>
  </si>
  <si>
    <t>инвестиционного фонда (специализированного</t>
  </si>
  <si>
    <t>депозитария паевого инвестиционного фонда))</t>
  </si>
  <si>
    <t>Приложение 2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</t>
  </si>
  <si>
    <t>Отчет</t>
  </si>
  <si>
    <t>об изменении стоимости чистых активов акционерного инвестиционного фонда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</si>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</sst>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_р_._-;\-* #,##0.00000_р_._-;_-* &quot;-&quot;?????_р_._-;_-@_-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#,##0.00_ ;\-#,##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165" fontId="4" fillId="0" borderId="12" xfId="58" applyNumberFormat="1" applyFont="1" applyBorder="1" applyAlignment="1">
      <alignment/>
    </xf>
    <xf numFmtId="165" fontId="4" fillId="0" borderId="18" xfId="58" applyNumberFormat="1" applyFont="1" applyBorder="1" applyAlignment="1">
      <alignment/>
    </xf>
    <xf numFmtId="165" fontId="4" fillId="0" borderId="13" xfId="58" applyNumberFormat="1" applyFont="1" applyBorder="1" applyAlignment="1">
      <alignment/>
    </xf>
    <xf numFmtId="165" fontId="4" fillId="0" borderId="12" xfId="58" applyNumberFormat="1" applyFont="1" applyBorder="1" applyAlignment="1">
      <alignment horizontal="center"/>
    </xf>
    <xf numFmtId="165" fontId="4" fillId="0" borderId="18" xfId="58" applyNumberFormat="1" applyFont="1" applyBorder="1" applyAlignment="1">
      <alignment horizontal="center"/>
    </xf>
    <xf numFmtId="165" fontId="4" fillId="0" borderId="13" xfId="58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 indent="3"/>
    </xf>
    <xf numFmtId="0" fontId="4" fillId="0" borderId="18" xfId="0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indent="4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4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4" fillId="0" borderId="15" xfId="58" applyNumberFormat="1" applyFont="1" applyBorder="1" applyAlignment="1">
      <alignment horizontal="center"/>
    </xf>
    <xf numFmtId="165" fontId="4" fillId="0" borderId="16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4" fillId="0" borderId="17" xfId="58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2" xfId="58" applyNumberFormat="1" applyFont="1" applyBorder="1" applyAlignment="1">
      <alignment horizontal="right"/>
    </xf>
    <xf numFmtId="165" fontId="4" fillId="0" borderId="18" xfId="58" applyNumberFormat="1" applyFont="1" applyBorder="1" applyAlignment="1">
      <alignment horizontal="right"/>
    </xf>
    <xf numFmtId="165" fontId="4" fillId="0" borderId="13" xfId="58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3" fontId="4" fillId="0" borderId="12" xfId="58" applyFont="1" applyBorder="1" applyAlignment="1">
      <alignment horizontal="center"/>
    </xf>
    <xf numFmtId="43" fontId="4" fillId="0" borderId="18" xfId="58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164" fontId="4" fillId="0" borderId="12" xfId="58" applyNumberFormat="1" applyFont="1" applyBorder="1" applyAlignment="1">
      <alignment horizontal="center"/>
    </xf>
    <xf numFmtId="164" fontId="4" fillId="0" borderId="18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3" fontId="4" fillId="0" borderId="12" xfId="60" applyNumberFormat="1" applyFont="1" applyFill="1" applyBorder="1" applyAlignment="1">
      <alignment horizontal="center"/>
    </xf>
    <xf numFmtId="43" fontId="4" fillId="0" borderId="18" xfId="60" applyNumberFormat="1" applyFont="1" applyFill="1" applyBorder="1" applyAlignment="1">
      <alignment horizontal="center"/>
    </xf>
    <xf numFmtId="43" fontId="4" fillId="0" borderId="13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3" fontId="4" fillId="0" borderId="14" xfId="60" applyNumberFormat="1" applyFont="1" applyFill="1" applyBorder="1" applyAlignment="1">
      <alignment horizontal="center"/>
    </xf>
    <xf numFmtId="43" fontId="4" fillId="0" borderId="10" xfId="60" applyNumberFormat="1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3" fontId="4" fillId="0" borderId="16" xfId="60" applyNumberFormat="1" applyFont="1" applyFill="1" applyBorder="1" applyAlignment="1">
      <alignment horizontal="center"/>
    </xf>
    <xf numFmtId="43" fontId="4" fillId="0" borderId="11" xfId="60" applyNumberFormat="1" applyFont="1" applyFill="1" applyBorder="1" applyAlignment="1">
      <alignment horizontal="center"/>
    </xf>
    <xf numFmtId="43" fontId="4" fillId="0" borderId="17" xfId="6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65" fontId="4" fillId="0" borderId="12" xfId="60" applyNumberFormat="1" applyFont="1" applyFill="1" applyBorder="1" applyAlignment="1">
      <alignment horizontal="center"/>
    </xf>
    <xf numFmtId="165" fontId="4" fillId="0" borderId="18" xfId="60" applyNumberFormat="1" applyFont="1" applyFill="1" applyBorder="1" applyAlignment="1">
      <alignment horizontal="center"/>
    </xf>
    <xf numFmtId="165" fontId="4" fillId="0" borderId="13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5" fontId="4" fillId="0" borderId="12" xfId="60" applyNumberFormat="1" applyFont="1" applyFill="1" applyBorder="1" applyAlignment="1">
      <alignment/>
    </xf>
    <xf numFmtId="165" fontId="4" fillId="0" borderId="18" xfId="60" applyNumberFormat="1" applyFont="1" applyFill="1" applyBorder="1" applyAlignment="1">
      <alignment/>
    </xf>
    <xf numFmtId="165" fontId="4" fillId="0" borderId="13" xfId="60" applyNumberFormat="1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9" fontId="4" fillId="0" borderId="12" xfId="60" applyNumberFormat="1" applyFont="1" applyFill="1" applyBorder="1" applyAlignment="1">
      <alignment horizontal="center"/>
    </xf>
    <xf numFmtId="169" fontId="4" fillId="0" borderId="18" xfId="60" applyNumberFormat="1" applyFont="1" applyFill="1" applyBorder="1" applyAlignment="1">
      <alignment horizontal="center"/>
    </xf>
    <xf numFmtId="169" fontId="4" fillId="0" borderId="13" xfId="60" applyNumberFormat="1" applyFont="1" applyFill="1" applyBorder="1" applyAlignment="1">
      <alignment horizontal="center"/>
    </xf>
    <xf numFmtId="43" fontId="4" fillId="0" borderId="12" xfId="60" applyFont="1" applyFill="1" applyBorder="1" applyAlignment="1">
      <alignment horizontal="center"/>
    </xf>
    <xf numFmtId="43" fontId="4" fillId="0" borderId="18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182" fontId="4" fillId="0" borderId="12" xfId="61" applyNumberFormat="1" applyFont="1" applyFill="1" applyBorder="1" applyAlignment="1">
      <alignment horizontal="center"/>
    </xf>
    <xf numFmtId="182" fontId="4" fillId="0" borderId="18" xfId="61" applyNumberFormat="1" applyFont="1" applyFill="1" applyBorder="1" applyAlignment="1">
      <alignment horizontal="center"/>
    </xf>
    <xf numFmtId="182" fontId="4" fillId="0" borderId="13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165" fontId="4" fillId="0" borderId="12" xfId="58" applyNumberFormat="1" applyFont="1" applyBorder="1" applyAlignment="1">
      <alignment horizontal="center" vertical="top"/>
    </xf>
    <xf numFmtId="165" fontId="4" fillId="0" borderId="18" xfId="58" applyNumberFormat="1" applyFont="1" applyBorder="1" applyAlignment="1">
      <alignment horizontal="center" vertical="top"/>
    </xf>
    <xf numFmtId="165" fontId="4" fillId="0" borderId="13" xfId="58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indent="3"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indent="3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3" fontId="4" fillId="0" borderId="12" xfId="58" applyNumberFormat="1" applyFont="1" applyBorder="1" applyAlignment="1">
      <alignment horizontal="center" vertical="top"/>
    </xf>
    <xf numFmtId="43" fontId="4" fillId="0" borderId="18" xfId="58" applyNumberFormat="1" applyFont="1" applyBorder="1" applyAlignment="1">
      <alignment horizontal="center" vertical="top"/>
    </xf>
    <xf numFmtId="43" fontId="4" fillId="0" borderId="13" xfId="58" applyNumberFormat="1" applyFont="1" applyBorder="1" applyAlignment="1">
      <alignment horizontal="center" vertical="top"/>
    </xf>
    <xf numFmtId="43" fontId="4" fillId="0" borderId="12" xfId="0" applyNumberFormat="1" applyFont="1" applyBorder="1" applyAlignment="1">
      <alignment horizontal="center" vertical="top"/>
    </xf>
    <xf numFmtId="43" fontId="4" fillId="0" borderId="18" xfId="0" applyNumberFormat="1" applyFont="1" applyBorder="1" applyAlignment="1">
      <alignment horizontal="center" vertical="top"/>
    </xf>
    <xf numFmtId="43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 indent="2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3"/>
  <sheetViews>
    <sheetView view="pageBreakPreview" zoomScaleSheetLayoutView="100" zoomScalePageLayoutView="0" workbookViewId="0" topLeftCell="A16">
      <selection activeCell="B29" sqref="B29:BY29"/>
    </sheetView>
  </sheetViews>
  <sheetFormatPr defaultColWidth="0.875" defaultRowHeight="12.75"/>
  <cols>
    <col min="1" max="46" width="0.875" style="2" customWidth="1"/>
    <col min="47" max="47" width="2.375" style="2" customWidth="1"/>
    <col min="48" max="73" width="0.875" style="2" customWidth="1"/>
    <col min="74" max="74" width="2.125" style="2" customWidth="1"/>
    <col min="75" max="76" width="0.875" style="2" customWidth="1"/>
    <col min="77" max="77" width="8.375" style="2" customWidth="1"/>
    <col min="78" max="87" width="0.875" style="2" customWidth="1"/>
    <col min="88" max="88" width="5.00390625" style="2" customWidth="1"/>
    <col min="89" max="95" width="0.875" style="2" customWidth="1"/>
    <col min="96" max="96" width="3.875" style="2" customWidth="1"/>
    <col min="97" max="106" width="0.875" style="2" customWidth="1"/>
    <col min="107" max="107" width="7.875" style="2" customWidth="1"/>
    <col min="108" max="16384" width="0.875" style="2" customWidth="1"/>
  </cols>
  <sheetData>
    <row r="1" s="1" customFormat="1" ht="12" customHeight="1">
      <c r="BS1" s="1" t="s">
        <v>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80" t="s">
        <v>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</row>
    <row r="10" spans="1:108" ht="15.75">
      <c r="A10" s="62" t="s">
        <v>228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7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9" t="s">
        <v>6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89:107" ht="15.75"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ht="15.75">
      <c r="A14" s="2" t="s">
        <v>7</v>
      </c>
    </row>
    <row r="15" spans="1:107" ht="15.75">
      <c r="A15" s="2" t="s">
        <v>8</v>
      </c>
      <c r="AC15" s="81" t="s">
        <v>9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07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</row>
    <row r="17" spans="1:5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ht="15.75">
      <c r="DC18" s="7" t="s">
        <v>11</v>
      </c>
    </row>
    <row r="19" spans="1:107" ht="47.25" customHeight="1">
      <c r="A19" s="69" t="s">
        <v>12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  <c r="CA19" s="65" t="s">
        <v>13</v>
      </c>
      <c r="CB19" s="66"/>
      <c r="CC19" s="66"/>
      <c r="CD19" s="66"/>
      <c r="CE19" s="66"/>
      <c r="CF19" s="66"/>
      <c r="CG19" s="67"/>
      <c r="CH19" s="65" t="s">
        <v>279</v>
      </c>
      <c r="CI19" s="66"/>
      <c r="CJ19" s="66"/>
      <c r="CK19" s="66"/>
      <c r="CL19" s="66"/>
      <c r="CM19" s="66"/>
      <c r="CN19" s="66"/>
      <c r="CO19" s="66"/>
      <c r="CP19" s="66"/>
      <c r="CQ19" s="66"/>
      <c r="CR19" s="67"/>
      <c r="CS19" s="68">
        <v>39721</v>
      </c>
      <c r="CT19" s="66"/>
      <c r="CU19" s="66"/>
      <c r="CV19" s="66"/>
      <c r="CW19" s="66"/>
      <c r="CX19" s="66"/>
      <c r="CY19" s="66"/>
      <c r="CZ19" s="66"/>
      <c r="DA19" s="66"/>
      <c r="DB19" s="66"/>
      <c r="DC19" s="67"/>
    </row>
    <row r="20" spans="1:107" ht="15.75">
      <c r="A20" s="75">
        <v>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  <c r="CA20" s="75">
        <v>2</v>
      </c>
      <c r="CB20" s="76"/>
      <c r="CC20" s="76"/>
      <c r="CD20" s="76"/>
      <c r="CE20" s="76"/>
      <c r="CF20" s="76"/>
      <c r="CG20" s="77"/>
      <c r="CH20" s="75">
        <v>3</v>
      </c>
      <c r="CI20" s="76"/>
      <c r="CJ20" s="76"/>
      <c r="CK20" s="76"/>
      <c r="CL20" s="76"/>
      <c r="CM20" s="76"/>
      <c r="CN20" s="76"/>
      <c r="CO20" s="76"/>
      <c r="CP20" s="76"/>
      <c r="CQ20" s="76"/>
      <c r="CR20" s="77"/>
      <c r="CS20" s="75">
        <v>4</v>
      </c>
      <c r="CT20" s="76"/>
      <c r="CU20" s="76"/>
      <c r="CV20" s="76"/>
      <c r="CW20" s="76"/>
      <c r="CX20" s="76"/>
      <c r="CY20" s="76"/>
      <c r="CZ20" s="76"/>
      <c r="DA20" s="76"/>
      <c r="DB20" s="76"/>
      <c r="DC20" s="77"/>
    </row>
    <row r="21" spans="1:107" ht="15.75">
      <c r="A21" s="8"/>
      <c r="B21" s="82" t="s">
        <v>14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9"/>
      <c r="CA21" s="72"/>
      <c r="CB21" s="73"/>
      <c r="CC21" s="73"/>
      <c r="CD21" s="73"/>
      <c r="CE21" s="73"/>
      <c r="CF21" s="73"/>
      <c r="CG21" s="74"/>
      <c r="CH21" s="75"/>
      <c r="CI21" s="76"/>
      <c r="CJ21" s="76"/>
      <c r="CK21" s="76"/>
      <c r="CL21" s="76"/>
      <c r="CM21" s="76"/>
      <c r="CN21" s="76"/>
      <c r="CO21" s="76"/>
      <c r="CP21" s="76"/>
      <c r="CQ21" s="76"/>
      <c r="CR21" s="77"/>
      <c r="CS21" s="75"/>
      <c r="CT21" s="76"/>
      <c r="CU21" s="76"/>
      <c r="CV21" s="76"/>
      <c r="CW21" s="76"/>
      <c r="CX21" s="76"/>
      <c r="CY21" s="76"/>
      <c r="CZ21" s="76"/>
      <c r="DA21" s="76"/>
      <c r="DB21" s="76"/>
      <c r="DC21" s="77"/>
    </row>
    <row r="22" spans="1:107" ht="15.75">
      <c r="A22" s="8"/>
      <c r="B22" s="83" t="s">
        <v>15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9"/>
      <c r="CA22" s="72" t="s">
        <v>16</v>
      </c>
      <c r="CB22" s="73"/>
      <c r="CC22" s="73"/>
      <c r="CD22" s="73"/>
      <c r="CE22" s="73"/>
      <c r="CF22" s="73"/>
      <c r="CG22" s="74"/>
      <c r="CH22" s="84">
        <f>CH24</f>
        <v>40</v>
      </c>
      <c r="CI22" s="85"/>
      <c r="CJ22" s="85"/>
      <c r="CK22" s="85"/>
      <c r="CL22" s="85"/>
      <c r="CM22" s="85"/>
      <c r="CN22" s="85"/>
      <c r="CO22" s="85"/>
      <c r="CP22" s="85"/>
      <c r="CQ22" s="85"/>
      <c r="CR22" s="86"/>
      <c r="CS22" s="87">
        <f>CS24</f>
        <v>105</v>
      </c>
      <c r="CT22" s="88"/>
      <c r="CU22" s="88"/>
      <c r="CV22" s="88"/>
      <c r="CW22" s="88"/>
      <c r="CX22" s="88"/>
      <c r="CY22" s="88"/>
      <c r="CZ22" s="88"/>
      <c r="DA22" s="88"/>
      <c r="DB22" s="88"/>
      <c r="DC22" s="89"/>
    </row>
    <row r="23" spans="1:107" ht="15.75">
      <c r="A23" s="8"/>
      <c r="B23" s="91" t="s">
        <v>17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"/>
      <c r="CA23" s="72"/>
      <c r="CB23" s="73"/>
      <c r="CC23" s="73"/>
      <c r="CD23" s="73"/>
      <c r="CE23" s="73"/>
      <c r="CF23" s="73"/>
      <c r="CG23" s="74"/>
      <c r="CH23" s="75"/>
      <c r="CI23" s="76"/>
      <c r="CJ23" s="76"/>
      <c r="CK23" s="76"/>
      <c r="CL23" s="76"/>
      <c r="CM23" s="76"/>
      <c r="CN23" s="76"/>
      <c r="CO23" s="76"/>
      <c r="CP23" s="76"/>
      <c r="CQ23" s="76"/>
      <c r="CR23" s="77"/>
      <c r="CS23" s="87"/>
      <c r="CT23" s="88"/>
      <c r="CU23" s="88"/>
      <c r="CV23" s="88"/>
      <c r="CW23" s="88"/>
      <c r="CX23" s="88"/>
      <c r="CY23" s="88"/>
      <c r="CZ23" s="88"/>
      <c r="DA23" s="88"/>
      <c r="DB23" s="88"/>
      <c r="DC23" s="89"/>
    </row>
    <row r="24" spans="1:107" ht="15.75">
      <c r="A24" s="8"/>
      <c r="B24" s="90" t="s">
        <v>18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"/>
      <c r="CA24" s="72" t="s">
        <v>19</v>
      </c>
      <c r="CB24" s="73"/>
      <c r="CC24" s="73"/>
      <c r="CD24" s="73"/>
      <c r="CE24" s="73"/>
      <c r="CF24" s="73"/>
      <c r="CG24" s="74"/>
      <c r="CH24" s="84">
        <v>40</v>
      </c>
      <c r="CI24" s="85"/>
      <c r="CJ24" s="85"/>
      <c r="CK24" s="85"/>
      <c r="CL24" s="85"/>
      <c r="CM24" s="85"/>
      <c r="CN24" s="85"/>
      <c r="CO24" s="85"/>
      <c r="CP24" s="85"/>
      <c r="CQ24" s="85"/>
      <c r="CR24" s="86"/>
      <c r="CS24" s="87">
        <v>105</v>
      </c>
      <c r="CT24" s="88"/>
      <c r="CU24" s="88"/>
      <c r="CV24" s="88"/>
      <c r="CW24" s="88"/>
      <c r="CX24" s="88"/>
      <c r="CY24" s="88"/>
      <c r="CZ24" s="88"/>
      <c r="DA24" s="88"/>
      <c r="DB24" s="88"/>
      <c r="DC24" s="89"/>
    </row>
    <row r="25" spans="1:107" ht="15.75">
      <c r="A25" s="8"/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"/>
      <c r="CA25" s="72" t="s">
        <v>21</v>
      </c>
      <c r="CB25" s="73"/>
      <c r="CC25" s="73"/>
      <c r="CD25" s="73"/>
      <c r="CE25" s="73"/>
      <c r="CF25" s="73"/>
      <c r="CG25" s="74"/>
      <c r="CH25" s="75" t="s">
        <v>22</v>
      </c>
      <c r="CI25" s="76"/>
      <c r="CJ25" s="76"/>
      <c r="CK25" s="76"/>
      <c r="CL25" s="76"/>
      <c r="CM25" s="76"/>
      <c r="CN25" s="76"/>
      <c r="CO25" s="76"/>
      <c r="CP25" s="76"/>
      <c r="CQ25" s="76"/>
      <c r="CR25" s="77"/>
      <c r="CS25" s="87" t="s">
        <v>22</v>
      </c>
      <c r="CT25" s="88"/>
      <c r="CU25" s="88"/>
      <c r="CV25" s="88"/>
      <c r="CW25" s="88"/>
      <c r="CX25" s="88"/>
      <c r="CY25" s="88"/>
      <c r="CZ25" s="88"/>
      <c r="DA25" s="88"/>
      <c r="DB25" s="88"/>
      <c r="DC25" s="89"/>
    </row>
    <row r="26" spans="1:107" ht="15.75">
      <c r="A26" s="8"/>
      <c r="B26" s="83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9"/>
      <c r="CA26" s="72" t="s">
        <v>24</v>
      </c>
      <c r="CB26" s="73"/>
      <c r="CC26" s="73"/>
      <c r="CD26" s="73"/>
      <c r="CE26" s="73"/>
      <c r="CF26" s="73"/>
      <c r="CG26" s="74"/>
      <c r="CH26" s="75" t="s">
        <v>22</v>
      </c>
      <c r="CI26" s="76"/>
      <c r="CJ26" s="76"/>
      <c r="CK26" s="76"/>
      <c r="CL26" s="76"/>
      <c r="CM26" s="76"/>
      <c r="CN26" s="76"/>
      <c r="CO26" s="76"/>
      <c r="CP26" s="76"/>
      <c r="CQ26" s="76"/>
      <c r="CR26" s="77"/>
      <c r="CS26" s="75" t="s">
        <v>22</v>
      </c>
      <c r="CT26" s="76"/>
      <c r="CU26" s="76"/>
      <c r="CV26" s="76"/>
      <c r="CW26" s="76"/>
      <c r="CX26" s="76"/>
      <c r="CY26" s="76"/>
      <c r="CZ26" s="76"/>
      <c r="DA26" s="76"/>
      <c r="DB26" s="76"/>
      <c r="DC26" s="77"/>
    </row>
    <row r="27" spans="1:107" ht="15.75">
      <c r="A27" s="8"/>
      <c r="B27" s="91" t="s">
        <v>17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"/>
      <c r="CA27" s="72"/>
      <c r="CB27" s="73"/>
      <c r="CC27" s="73"/>
      <c r="CD27" s="73"/>
      <c r="CE27" s="73"/>
      <c r="CF27" s="73"/>
      <c r="CG27" s="74"/>
      <c r="CH27" s="75"/>
      <c r="CI27" s="76"/>
      <c r="CJ27" s="76"/>
      <c r="CK27" s="76"/>
      <c r="CL27" s="76"/>
      <c r="CM27" s="76"/>
      <c r="CN27" s="76"/>
      <c r="CO27" s="76"/>
      <c r="CP27" s="76"/>
      <c r="CQ27" s="76"/>
      <c r="CR27" s="77"/>
      <c r="CS27" s="75"/>
      <c r="CT27" s="76"/>
      <c r="CU27" s="76"/>
      <c r="CV27" s="76"/>
      <c r="CW27" s="76"/>
      <c r="CX27" s="76"/>
      <c r="CY27" s="76"/>
      <c r="CZ27" s="76"/>
      <c r="DA27" s="76"/>
      <c r="DB27" s="76"/>
      <c r="DC27" s="77"/>
    </row>
    <row r="28" spans="1:107" ht="15.75">
      <c r="A28" s="8"/>
      <c r="B28" s="90" t="s">
        <v>18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"/>
      <c r="CA28" s="72" t="s">
        <v>25</v>
      </c>
      <c r="CB28" s="73"/>
      <c r="CC28" s="73"/>
      <c r="CD28" s="73"/>
      <c r="CE28" s="73"/>
      <c r="CF28" s="73"/>
      <c r="CG28" s="74"/>
      <c r="CH28" s="75" t="s">
        <v>22</v>
      </c>
      <c r="CI28" s="76"/>
      <c r="CJ28" s="76"/>
      <c r="CK28" s="76"/>
      <c r="CL28" s="76"/>
      <c r="CM28" s="76"/>
      <c r="CN28" s="76"/>
      <c r="CO28" s="76"/>
      <c r="CP28" s="76"/>
      <c r="CQ28" s="76"/>
      <c r="CR28" s="77"/>
      <c r="CS28" s="75" t="s">
        <v>22</v>
      </c>
      <c r="CT28" s="76"/>
      <c r="CU28" s="76"/>
      <c r="CV28" s="76"/>
      <c r="CW28" s="76"/>
      <c r="CX28" s="76"/>
      <c r="CY28" s="76"/>
      <c r="CZ28" s="76"/>
      <c r="DA28" s="76"/>
      <c r="DB28" s="76"/>
      <c r="DC28" s="77"/>
    </row>
    <row r="29" spans="1:107" ht="15.75">
      <c r="A29" s="8"/>
      <c r="B29" s="90" t="s">
        <v>20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"/>
      <c r="CA29" s="72" t="s">
        <v>26</v>
      </c>
      <c r="CB29" s="73"/>
      <c r="CC29" s="73"/>
      <c r="CD29" s="73"/>
      <c r="CE29" s="73"/>
      <c r="CF29" s="73"/>
      <c r="CG29" s="74"/>
      <c r="CH29" s="75" t="s">
        <v>22</v>
      </c>
      <c r="CI29" s="76"/>
      <c r="CJ29" s="76"/>
      <c r="CK29" s="76"/>
      <c r="CL29" s="76"/>
      <c r="CM29" s="76"/>
      <c r="CN29" s="76"/>
      <c r="CO29" s="76"/>
      <c r="CP29" s="76"/>
      <c r="CQ29" s="76"/>
      <c r="CR29" s="77"/>
      <c r="CS29" s="75" t="s">
        <v>22</v>
      </c>
      <c r="CT29" s="76"/>
      <c r="CU29" s="76"/>
      <c r="CV29" s="76"/>
      <c r="CW29" s="76"/>
      <c r="CX29" s="76"/>
      <c r="CY29" s="76"/>
      <c r="CZ29" s="76"/>
      <c r="DA29" s="76"/>
      <c r="DB29" s="76"/>
      <c r="DC29" s="77"/>
    </row>
    <row r="30" spans="1:107" ht="30" customHeight="1">
      <c r="A30" s="8"/>
      <c r="B30" s="83" t="s">
        <v>27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9"/>
      <c r="CA30" s="92" t="s">
        <v>28</v>
      </c>
      <c r="CB30" s="93"/>
      <c r="CC30" s="93"/>
      <c r="CD30" s="93"/>
      <c r="CE30" s="93"/>
      <c r="CF30" s="93"/>
      <c r="CG30" s="94"/>
      <c r="CH30" s="84">
        <f>CH32</f>
        <v>5023</v>
      </c>
      <c r="CI30" s="85"/>
      <c r="CJ30" s="85"/>
      <c r="CK30" s="85"/>
      <c r="CL30" s="85"/>
      <c r="CM30" s="85"/>
      <c r="CN30" s="85"/>
      <c r="CO30" s="85"/>
      <c r="CP30" s="85"/>
      <c r="CQ30" s="85"/>
      <c r="CR30" s="86"/>
      <c r="CS30" s="87">
        <f>CS32</f>
        <v>2630</v>
      </c>
      <c r="CT30" s="88"/>
      <c r="CU30" s="88"/>
      <c r="CV30" s="88"/>
      <c r="CW30" s="88"/>
      <c r="CX30" s="88"/>
      <c r="CY30" s="88"/>
      <c r="CZ30" s="88"/>
      <c r="DA30" s="88"/>
      <c r="DB30" s="88"/>
      <c r="DC30" s="89"/>
    </row>
    <row r="31" spans="1:107" ht="15.75">
      <c r="A31" s="8"/>
      <c r="B31" s="91" t="s">
        <v>17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"/>
      <c r="CA31" s="72"/>
      <c r="CB31" s="73"/>
      <c r="CC31" s="73"/>
      <c r="CD31" s="73"/>
      <c r="CE31" s="73"/>
      <c r="CF31" s="73"/>
      <c r="CG31" s="74"/>
      <c r="CH31" s="95"/>
      <c r="CI31" s="96"/>
      <c r="CJ31" s="96"/>
      <c r="CK31" s="96"/>
      <c r="CL31" s="96"/>
      <c r="CM31" s="96"/>
      <c r="CN31" s="96"/>
      <c r="CO31" s="96"/>
      <c r="CP31" s="96"/>
      <c r="CQ31" s="96"/>
      <c r="CR31" s="97"/>
      <c r="CS31" s="87" t="s">
        <v>22</v>
      </c>
      <c r="CT31" s="88"/>
      <c r="CU31" s="88"/>
      <c r="CV31" s="88"/>
      <c r="CW31" s="88"/>
      <c r="CX31" s="88"/>
      <c r="CY31" s="88"/>
      <c r="CZ31" s="88"/>
      <c r="DA31" s="88"/>
      <c r="DB31" s="88"/>
      <c r="DC31" s="89"/>
    </row>
    <row r="32" spans="1:107" ht="15.75">
      <c r="A32" s="8"/>
      <c r="B32" s="90" t="s">
        <v>274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"/>
      <c r="CA32" s="72" t="s">
        <v>30</v>
      </c>
      <c r="CB32" s="73"/>
      <c r="CC32" s="73"/>
      <c r="CD32" s="73"/>
      <c r="CE32" s="73"/>
      <c r="CF32" s="73"/>
      <c r="CG32" s="74"/>
      <c r="CH32" s="84">
        <v>5023</v>
      </c>
      <c r="CI32" s="85"/>
      <c r="CJ32" s="85"/>
      <c r="CK32" s="85"/>
      <c r="CL32" s="85"/>
      <c r="CM32" s="85"/>
      <c r="CN32" s="85"/>
      <c r="CO32" s="85"/>
      <c r="CP32" s="85"/>
      <c r="CQ32" s="85"/>
      <c r="CR32" s="86"/>
      <c r="CS32" s="87">
        <v>2630</v>
      </c>
      <c r="CT32" s="88"/>
      <c r="CU32" s="88"/>
      <c r="CV32" s="88"/>
      <c r="CW32" s="88"/>
      <c r="CX32" s="88"/>
      <c r="CY32" s="88"/>
      <c r="CZ32" s="88"/>
      <c r="DA32" s="88"/>
      <c r="DB32" s="88"/>
      <c r="DC32" s="89"/>
    </row>
    <row r="33" spans="1:107" ht="15.75">
      <c r="A33" s="8"/>
      <c r="B33" s="90" t="s">
        <v>275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"/>
      <c r="CA33" s="72"/>
      <c r="CB33" s="73"/>
      <c r="CC33" s="73"/>
      <c r="CD33" s="73"/>
      <c r="CE33" s="73"/>
      <c r="CF33" s="73"/>
      <c r="CG33" s="74"/>
      <c r="CH33" s="84"/>
      <c r="CI33" s="85"/>
      <c r="CJ33" s="85"/>
      <c r="CK33" s="85"/>
      <c r="CL33" s="85"/>
      <c r="CM33" s="85"/>
      <c r="CN33" s="85"/>
      <c r="CO33" s="85"/>
      <c r="CP33" s="85"/>
      <c r="CQ33" s="85"/>
      <c r="CR33" s="86"/>
      <c r="CS33" s="87"/>
      <c r="CT33" s="88"/>
      <c r="CU33" s="88"/>
      <c r="CV33" s="88"/>
      <c r="CW33" s="88"/>
      <c r="CX33" s="88"/>
      <c r="CY33" s="88"/>
      <c r="CZ33" s="88"/>
      <c r="DA33" s="88"/>
      <c r="DB33" s="88"/>
      <c r="DC33" s="89"/>
    </row>
    <row r="34" spans="1:107" ht="15.75">
      <c r="A34" s="8"/>
      <c r="B34" s="90" t="s">
        <v>254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"/>
      <c r="CA34" s="72"/>
      <c r="CB34" s="73"/>
      <c r="CC34" s="73"/>
      <c r="CD34" s="73"/>
      <c r="CE34" s="73"/>
      <c r="CF34" s="73"/>
      <c r="CG34" s="74"/>
      <c r="CH34" s="84">
        <v>692</v>
      </c>
      <c r="CI34" s="85"/>
      <c r="CJ34" s="85"/>
      <c r="CK34" s="85"/>
      <c r="CL34" s="85"/>
      <c r="CM34" s="85"/>
      <c r="CN34" s="85"/>
      <c r="CO34" s="85"/>
      <c r="CP34" s="85"/>
      <c r="CQ34" s="85"/>
      <c r="CR34" s="86"/>
      <c r="CS34" s="87">
        <v>279</v>
      </c>
      <c r="CT34" s="88"/>
      <c r="CU34" s="88"/>
      <c r="CV34" s="88"/>
      <c r="CW34" s="88"/>
      <c r="CX34" s="88"/>
      <c r="CY34" s="88"/>
      <c r="CZ34" s="88"/>
      <c r="DA34" s="88"/>
      <c r="DB34" s="88"/>
      <c r="DC34" s="89"/>
    </row>
    <row r="35" spans="1:107" ht="15.75">
      <c r="A35" s="8"/>
      <c r="B35" s="90" t="s">
        <v>255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"/>
      <c r="CA35" s="72"/>
      <c r="CB35" s="73"/>
      <c r="CC35" s="73"/>
      <c r="CD35" s="73"/>
      <c r="CE35" s="73"/>
      <c r="CF35" s="73"/>
      <c r="CG35" s="74"/>
      <c r="CH35" s="84">
        <v>807</v>
      </c>
      <c r="CI35" s="85"/>
      <c r="CJ35" s="85"/>
      <c r="CK35" s="85"/>
      <c r="CL35" s="85"/>
      <c r="CM35" s="85"/>
      <c r="CN35" s="85"/>
      <c r="CO35" s="85"/>
      <c r="CP35" s="85"/>
      <c r="CQ35" s="85"/>
      <c r="CR35" s="86"/>
      <c r="CS35" s="87">
        <v>446</v>
      </c>
      <c r="CT35" s="88"/>
      <c r="CU35" s="88"/>
      <c r="CV35" s="88"/>
      <c r="CW35" s="88"/>
      <c r="CX35" s="88"/>
      <c r="CY35" s="88"/>
      <c r="CZ35" s="88"/>
      <c r="DA35" s="88"/>
      <c r="DB35" s="88"/>
      <c r="DC35" s="89"/>
    </row>
    <row r="36" spans="1:107" ht="15.75">
      <c r="A36" s="8"/>
      <c r="B36" s="90" t="s">
        <v>256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"/>
      <c r="CA36" s="72"/>
      <c r="CB36" s="73"/>
      <c r="CC36" s="73"/>
      <c r="CD36" s="73"/>
      <c r="CE36" s="73"/>
      <c r="CF36" s="73"/>
      <c r="CG36" s="74"/>
      <c r="CH36" s="84">
        <v>304</v>
      </c>
      <c r="CI36" s="85"/>
      <c r="CJ36" s="85"/>
      <c r="CK36" s="85"/>
      <c r="CL36" s="85"/>
      <c r="CM36" s="85"/>
      <c r="CN36" s="85"/>
      <c r="CO36" s="85"/>
      <c r="CP36" s="85"/>
      <c r="CQ36" s="85"/>
      <c r="CR36" s="86"/>
      <c r="CS36" s="87" t="s">
        <v>22</v>
      </c>
      <c r="CT36" s="88"/>
      <c r="CU36" s="88"/>
      <c r="CV36" s="88"/>
      <c r="CW36" s="88"/>
      <c r="CX36" s="88"/>
      <c r="CY36" s="88"/>
      <c r="CZ36" s="88"/>
      <c r="DA36" s="88"/>
      <c r="DB36" s="88"/>
      <c r="DC36" s="89"/>
    </row>
    <row r="37" spans="1:107" ht="15.75">
      <c r="A37" s="8"/>
      <c r="B37" s="90" t="s">
        <v>257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"/>
      <c r="CA37" s="72"/>
      <c r="CB37" s="73"/>
      <c r="CC37" s="73"/>
      <c r="CD37" s="73"/>
      <c r="CE37" s="73"/>
      <c r="CF37" s="73"/>
      <c r="CG37" s="74"/>
      <c r="CH37" s="84">
        <v>275</v>
      </c>
      <c r="CI37" s="85"/>
      <c r="CJ37" s="85"/>
      <c r="CK37" s="85"/>
      <c r="CL37" s="85"/>
      <c r="CM37" s="85"/>
      <c r="CN37" s="85"/>
      <c r="CO37" s="85"/>
      <c r="CP37" s="85"/>
      <c r="CQ37" s="85"/>
      <c r="CR37" s="86"/>
      <c r="CS37" s="87">
        <v>199</v>
      </c>
      <c r="CT37" s="88"/>
      <c r="CU37" s="88"/>
      <c r="CV37" s="88"/>
      <c r="CW37" s="88"/>
      <c r="CX37" s="88"/>
      <c r="CY37" s="88"/>
      <c r="CZ37" s="88"/>
      <c r="DA37" s="88"/>
      <c r="DB37" s="88"/>
      <c r="DC37" s="89"/>
    </row>
    <row r="38" spans="1:107" ht="15.75">
      <c r="A38" s="8"/>
      <c r="B38" s="90" t="s">
        <v>258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"/>
      <c r="CA38" s="72"/>
      <c r="CB38" s="73"/>
      <c r="CC38" s="73"/>
      <c r="CD38" s="73"/>
      <c r="CE38" s="73"/>
      <c r="CF38" s="73"/>
      <c r="CG38" s="74"/>
      <c r="CH38" s="84">
        <v>687</v>
      </c>
      <c r="CI38" s="85"/>
      <c r="CJ38" s="85"/>
      <c r="CK38" s="85"/>
      <c r="CL38" s="85"/>
      <c r="CM38" s="85"/>
      <c r="CN38" s="85"/>
      <c r="CO38" s="85"/>
      <c r="CP38" s="85"/>
      <c r="CQ38" s="85"/>
      <c r="CR38" s="86"/>
      <c r="CS38" s="87">
        <v>479</v>
      </c>
      <c r="CT38" s="88"/>
      <c r="CU38" s="88"/>
      <c r="CV38" s="88"/>
      <c r="CW38" s="88"/>
      <c r="CX38" s="88"/>
      <c r="CY38" s="88"/>
      <c r="CZ38" s="88"/>
      <c r="DA38" s="88"/>
      <c r="DB38" s="88"/>
      <c r="DC38" s="89"/>
    </row>
    <row r="39" spans="1:107" ht="15.75">
      <c r="A39" s="8"/>
      <c r="B39" s="90" t="s">
        <v>259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"/>
      <c r="CA39" s="72"/>
      <c r="CB39" s="73"/>
      <c r="CC39" s="73"/>
      <c r="CD39" s="73"/>
      <c r="CE39" s="73"/>
      <c r="CF39" s="73"/>
      <c r="CG39" s="74"/>
      <c r="CH39" s="84">
        <v>422</v>
      </c>
      <c r="CI39" s="85"/>
      <c r="CJ39" s="85"/>
      <c r="CK39" s="85"/>
      <c r="CL39" s="85"/>
      <c r="CM39" s="85"/>
      <c r="CN39" s="85"/>
      <c r="CO39" s="85"/>
      <c r="CP39" s="85"/>
      <c r="CQ39" s="85"/>
      <c r="CR39" s="86"/>
      <c r="CS39" s="87">
        <v>213</v>
      </c>
      <c r="CT39" s="88"/>
      <c r="CU39" s="88"/>
      <c r="CV39" s="88"/>
      <c r="CW39" s="88"/>
      <c r="CX39" s="88"/>
      <c r="CY39" s="88"/>
      <c r="CZ39" s="88"/>
      <c r="DA39" s="88"/>
      <c r="DB39" s="88"/>
      <c r="DC39" s="89"/>
    </row>
    <row r="40" spans="1:107" ht="15.75">
      <c r="A40" s="8"/>
      <c r="B40" s="90" t="s">
        <v>260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"/>
      <c r="CA40" s="72"/>
      <c r="CB40" s="73"/>
      <c r="CC40" s="73"/>
      <c r="CD40" s="73"/>
      <c r="CE40" s="73"/>
      <c r="CF40" s="73"/>
      <c r="CG40" s="74"/>
      <c r="CH40" s="84">
        <v>342</v>
      </c>
      <c r="CI40" s="85"/>
      <c r="CJ40" s="85"/>
      <c r="CK40" s="85"/>
      <c r="CL40" s="85"/>
      <c r="CM40" s="85"/>
      <c r="CN40" s="85"/>
      <c r="CO40" s="85"/>
      <c r="CP40" s="85"/>
      <c r="CQ40" s="85"/>
      <c r="CR40" s="86"/>
      <c r="CS40" s="87">
        <v>154</v>
      </c>
      <c r="CT40" s="88"/>
      <c r="CU40" s="88"/>
      <c r="CV40" s="88"/>
      <c r="CW40" s="88"/>
      <c r="CX40" s="88"/>
      <c r="CY40" s="88"/>
      <c r="CZ40" s="88"/>
      <c r="DA40" s="88"/>
      <c r="DB40" s="88"/>
      <c r="DC40" s="89"/>
    </row>
    <row r="41" spans="1:107" ht="15.75">
      <c r="A41" s="8"/>
      <c r="B41" s="90" t="s">
        <v>261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"/>
      <c r="CA41" s="72"/>
      <c r="CB41" s="73"/>
      <c r="CC41" s="73"/>
      <c r="CD41" s="73"/>
      <c r="CE41" s="73"/>
      <c r="CF41" s="73"/>
      <c r="CG41" s="74"/>
      <c r="CH41" s="84">
        <v>341</v>
      </c>
      <c r="CI41" s="85"/>
      <c r="CJ41" s="85"/>
      <c r="CK41" s="85"/>
      <c r="CL41" s="85"/>
      <c r="CM41" s="85"/>
      <c r="CN41" s="85"/>
      <c r="CO41" s="85"/>
      <c r="CP41" s="85"/>
      <c r="CQ41" s="85"/>
      <c r="CR41" s="86"/>
      <c r="CS41" s="87">
        <v>152</v>
      </c>
      <c r="CT41" s="88"/>
      <c r="CU41" s="88"/>
      <c r="CV41" s="88"/>
      <c r="CW41" s="88"/>
      <c r="CX41" s="88"/>
      <c r="CY41" s="88"/>
      <c r="CZ41" s="88"/>
      <c r="DA41" s="88"/>
      <c r="DB41" s="88"/>
      <c r="DC41" s="89"/>
    </row>
    <row r="42" spans="1:107" ht="15.75">
      <c r="A42" s="8"/>
      <c r="B42" s="90" t="s">
        <v>31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"/>
      <c r="CA42" s="72" t="s">
        <v>32</v>
      </c>
      <c r="CB42" s="73"/>
      <c r="CC42" s="73"/>
      <c r="CD42" s="73"/>
      <c r="CE42" s="73"/>
      <c r="CF42" s="73"/>
      <c r="CG42" s="74"/>
      <c r="CH42" s="75" t="s">
        <v>22</v>
      </c>
      <c r="CI42" s="76"/>
      <c r="CJ42" s="76"/>
      <c r="CK42" s="76"/>
      <c r="CL42" s="76"/>
      <c r="CM42" s="76"/>
      <c r="CN42" s="76"/>
      <c r="CO42" s="76"/>
      <c r="CP42" s="76"/>
      <c r="CQ42" s="76"/>
      <c r="CR42" s="77"/>
      <c r="CS42" s="87"/>
      <c r="CT42" s="88"/>
      <c r="CU42" s="88"/>
      <c r="CV42" s="88"/>
      <c r="CW42" s="88"/>
      <c r="CX42" s="88"/>
      <c r="CY42" s="88"/>
      <c r="CZ42" s="88"/>
      <c r="DA42" s="88"/>
      <c r="DB42" s="88"/>
      <c r="DC42" s="89"/>
    </row>
    <row r="43" spans="1:107" ht="30" customHeight="1">
      <c r="A43" s="8"/>
      <c r="B43" s="83" t="s">
        <v>33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9"/>
      <c r="CA43" s="92" t="s">
        <v>34</v>
      </c>
      <c r="CB43" s="93"/>
      <c r="CC43" s="93"/>
      <c r="CD43" s="93"/>
      <c r="CE43" s="93"/>
      <c r="CF43" s="93"/>
      <c r="CG43" s="94"/>
      <c r="CH43" s="75" t="s">
        <v>22</v>
      </c>
      <c r="CI43" s="76"/>
      <c r="CJ43" s="76"/>
      <c r="CK43" s="76"/>
      <c r="CL43" s="76"/>
      <c r="CM43" s="76"/>
      <c r="CN43" s="76"/>
      <c r="CO43" s="76"/>
      <c r="CP43" s="76"/>
      <c r="CQ43" s="76"/>
      <c r="CR43" s="77"/>
      <c r="CS43" s="75"/>
      <c r="CT43" s="76"/>
      <c r="CU43" s="76"/>
      <c r="CV43" s="76"/>
      <c r="CW43" s="76"/>
      <c r="CX43" s="76"/>
      <c r="CY43" s="76"/>
      <c r="CZ43" s="76"/>
      <c r="DA43" s="76"/>
      <c r="DB43" s="76"/>
      <c r="DC43" s="77"/>
    </row>
    <row r="44" spans="1:107" ht="15.75">
      <c r="A44" s="8"/>
      <c r="B44" s="91" t="s">
        <v>17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"/>
      <c r="CA44" s="72"/>
      <c r="CB44" s="73"/>
      <c r="CC44" s="73"/>
      <c r="CD44" s="73"/>
      <c r="CE44" s="73"/>
      <c r="CF44" s="73"/>
      <c r="CG44" s="74"/>
      <c r="CH44" s="75"/>
      <c r="CI44" s="76"/>
      <c r="CJ44" s="76"/>
      <c r="CK44" s="76"/>
      <c r="CL44" s="76"/>
      <c r="CM44" s="76"/>
      <c r="CN44" s="76"/>
      <c r="CO44" s="76"/>
      <c r="CP44" s="76"/>
      <c r="CQ44" s="76"/>
      <c r="CR44" s="77"/>
      <c r="CS44" s="75"/>
      <c r="CT44" s="76"/>
      <c r="CU44" s="76"/>
      <c r="CV44" s="76"/>
      <c r="CW44" s="76"/>
      <c r="CX44" s="76"/>
      <c r="CY44" s="76"/>
      <c r="CZ44" s="76"/>
      <c r="DA44" s="76"/>
      <c r="DB44" s="76"/>
      <c r="DC44" s="77"/>
    </row>
    <row r="45" spans="1:107" ht="15.75">
      <c r="A45" s="8"/>
      <c r="B45" s="90" t="s">
        <v>29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"/>
      <c r="CA45" s="72" t="s">
        <v>35</v>
      </c>
      <c r="CB45" s="73"/>
      <c r="CC45" s="73"/>
      <c r="CD45" s="73"/>
      <c r="CE45" s="73"/>
      <c r="CF45" s="73"/>
      <c r="CG45" s="74"/>
      <c r="CH45" s="75" t="s">
        <v>22</v>
      </c>
      <c r="CI45" s="76"/>
      <c r="CJ45" s="76"/>
      <c r="CK45" s="76"/>
      <c r="CL45" s="76"/>
      <c r="CM45" s="76"/>
      <c r="CN45" s="76"/>
      <c r="CO45" s="76"/>
      <c r="CP45" s="76"/>
      <c r="CQ45" s="76"/>
      <c r="CR45" s="77"/>
      <c r="CS45" s="75"/>
      <c r="CT45" s="76"/>
      <c r="CU45" s="76"/>
      <c r="CV45" s="76"/>
      <c r="CW45" s="76"/>
      <c r="CX45" s="76"/>
      <c r="CY45" s="76"/>
      <c r="CZ45" s="76"/>
      <c r="DA45" s="76"/>
      <c r="DB45" s="76"/>
      <c r="DC45" s="77"/>
    </row>
    <row r="46" spans="1:107" ht="15.75">
      <c r="A46" s="8"/>
      <c r="B46" s="90" t="s">
        <v>31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"/>
      <c r="CA46" s="72" t="s">
        <v>36</v>
      </c>
      <c r="CB46" s="73"/>
      <c r="CC46" s="73"/>
      <c r="CD46" s="73"/>
      <c r="CE46" s="73"/>
      <c r="CF46" s="73"/>
      <c r="CG46" s="74"/>
      <c r="CH46" s="75" t="s">
        <v>22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7"/>
      <c r="CS46" s="75"/>
      <c r="CT46" s="76"/>
      <c r="CU46" s="76"/>
      <c r="CV46" s="76"/>
      <c r="CW46" s="76"/>
      <c r="CX46" s="76"/>
      <c r="CY46" s="76"/>
      <c r="CZ46" s="76"/>
      <c r="DA46" s="76"/>
      <c r="DB46" s="76"/>
      <c r="DC46" s="77"/>
    </row>
    <row r="47" spans="1:107" ht="15.75">
      <c r="A47" s="8"/>
      <c r="B47" s="90" t="s">
        <v>37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"/>
      <c r="CA47" s="72" t="s">
        <v>38</v>
      </c>
      <c r="CB47" s="73"/>
      <c r="CC47" s="73"/>
      <c r="CD47" s="73"/>
      <c r="CE47" s="73"/>
      <c r="CF47" s="73"/>
      <c r="CG47" s="74"/>
      <c r="CH47" s="75" t="s">
        <v>22</v>
      </c>
      <c r="CI47" s="76"/>
      <c r="CJ47" s="76"/>
      <c r="CK47" s="76"/>
      <c r="CL47" s="76"/>
      <c r="CM47" s="76"/>
      <c r="CN47" s="76"/>
      <c r="CO47" s="76"/>
      <c r="CP47" s="76"/>
      <c r="CQ47" s="76"/>
      <c r="CR47" s="77"/>
      <c r="CS47" s="75" t="s">
        <v>22</v>
      </c>
      <c r="CT47" s="76"/>
      <c r="CU47" s="76"/>
      <c r="CV47" s="76"/>
      <c r="CW47" s="76"/>
      <c r="CX47" s="76"/>
      <c r="CY47" s="76"/>
      <c r="CZ47" s="76"/>
      <c r="DA47" s="76"/>
      <c r="DB47" s="76"/>
      <c r="DC47" s="77"/>
    </row>
    <row r="48" spans="1:107" ht="15.75">
      <c r="A48" s="8"/>
      <c r="B48" s="90" t="s">
        <v>39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"/>
      <c r="CA48" s="72" t="s">
        <v>40</v>
      </c>
      <c r="CB48" s="73"/>
      <c r="CC48" s="73"/>
      <c r="CD48" s="73"/>
      <c r="CE48" s="73"/>
      <c r="CF48" s="73"/>
      <c r="CG48" s="74"/>
      <c r="CH48" s="75" t="s">
        <v>22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7"/>
      <c r="CS48" s="75" t="s">
        <v>22</v>
      </c>
      <c r="CT48" s="76"/>
      <c r="CU48" s="76"/>
      <c r="CV48" s="76"/>
      <c r="CW48" s="76"/>
      <c r="CX48" s="76"/>
      <c r="CY48" s="76"/>
      <c r="CZ48" s="76"/>
      <c r="DA48" s="76"/>
      <c r="DB48" s="76"/>
      <c r="DC48" s="77"/>
    </row>
    <row r="49" spans="1:107" ht="30" customHeight="1">
      <c r="A49" s="8"/>
      <c r="B49" s="83" t="s">
        <v>41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9"/>
      <c r="CA49" s="92" t="s">
        <v>42</v>
      </c>
      <c r="CB49" s="93"/>
      <c r="CC49" s="93"/>
      <c r="CD49" s="93"/>
      <c r="CE49" s="93"/>
      <c r="CF49" s="93"/>
      <c r="CG49" s="94"/>
      <c r="CH49" s="98">
        <f>CH50+CH53</f>
        <v>135</v>
      </c>
      <c r="CI49" s="96"/>
      <c r="CJ49" s="96"/>
      <c r="CK49" s="96"/>
      <c r="CL49" s="96"/>
      <c r="CM49" s="96"/>
      <c r="CN49" s="96"/>
      <c r="CO49" s="96"/>
      <c r="CP49" s="96"/>
      <c r="CQ49" s="96"/>
      <c r="CR49" s="97"/>
      <c r="CS49" s="84">
        <f>CS50+CS53</f>
        <v>33</v>
      </c>
      <c r="CT49" s="85"/>
      <c r="CU49" s="85"/>
      <c r="CV49" s="85"/>
      <c r="CW49" s="85"/>
      <c r="CX49" s="85"/>
      <c r="CY49" s="85"/>
      <c r="CZ49" s="85"/>
      <c r="DA49" s="85"/>
      <c r="DB49" s="85"/>
      <c r="DC49" s="86"/>
    </row>
    <row r="50" spans="1:107" ht="30" customHeight="1">
      <c r="A50" s="8"/>
      <c r="B50" s="90" t="s">
        <v>43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"/>
      <c r="CA50" s="92" t="s">
        <v>44</v>
      </c>
      <c r="CB50" s="93"/>
      <c r="CC50" s="93"/>
      <c r="CD50" s="93"/>
      <c r="CE50" s="93"/>
      <c r="CF50" s="93"/>
      <c r="CG50" s="94"/>
      <c r="CH50" s="87">
        <v>19</v>
      </c>
      <c r="CI50" s="88"/>
      <c r="CJ50" s="88"/>
      <c r="CK50" s="88"/>
      <c r="CL50" s="88"/>
      <c r="CM50" s="88"/>
      <c r="CN50" s="88"/>
      <c r="CO50" s="88"/>
      <c r="CP50" s="88"/>
      <c r="CQ50" s="88"/>
      <c r="CR50" s="89"/>
      <c r="CS50" s="84">
        <v>31</v>
      </c>
      <c r="CT50" s="85"/>
      <c r="CU50" s="85"/>
      <c r="CV50" s="85"/>
      <c r="CW50" s="85"/>
      <c r="CX50" s="85"/>
      <c r="CY50" s="85"/>
      <c r="CZ50" s="85"/>
      <c r="DA50" s="85"/>
      <c r="DB50" s="85"/>
      <c r="DC50" s="86"/>
    </row>
    <row r="51" spans="1:107" ht="30" customHeight="1">
      <c r="A51" s="8"/>
      <c r="B51" s="90" t="s">
        <v>45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"/>
      <c r="CA51" s="92" t="s">
        <v>46</v>
      </c>
      <c r="CB51" s="93"/>
      <c r="CC51" s="93"/>
      <c r="CD51" s="93"/>
      <c r="CE51" s="93"/>
      <c r="CF51" s="93"/>
      <c r="CG51" s="94"/>
      <c r="CH51" s="75" t="s">
        <v>22</v>
      </c>
      <c r="CI51" s="76"/>
      <c r="CJ51" s="76"/>
      <c r="CK51" s="76"/>
      <c r="CL51" s="76"/>
      <c r="CM51" s="76"/>
      <c r="CN51" s="76"/>
      <c r="CO51" s="76"/>
      <c r="CP51" s="76"/>
      <c r="CQ51" s="76"/>
      <c r="CR51" s="77"/>
      <c r="CS51" s="75" t="s">
        <v>22</v>
      </c>
      <c r="CT51" s="76"/>
      <c r="CU51" s="76"/>
      <c r="CV51" s="76"/>
      <c r="CW51" s="76"/>
      <c r="CX51" s="76"/>
      <c r="CY51" s="76"/>
      <c r="CZ51" s="76"/>
      <c r="DA51" s="76"/>
      <c r="DB51" s="76"/>
      <c r="DC51" s="77"/>
    </row>
    <row r="52" spans="1:107" ht="30" customHeight="1">
      <c r="A52" s="8"/>
      <c r="B52" s="90" t="s">
        <v>47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"/>
      <c r="CA52" s="92" t="s">
        <v>48</v>
      </c>
      <c r="CB52" s="93"/>
      <c r="CC52" s="93"/>
      <c r="CD52" s="93"/>
      <c r="CE52" s="93"/>
      <c r="CF52" s="93"/>
      <c r="CG52" s="94"/>
      <c r="CH52" s="75" t="s">
        <v>22</v>
      </c>
      <c r="CI52" s="76"/>
      <c r="CJ52" s="76"/>
      <c r="CK52" s="76"/>
      <c r="CL52" s="76"/>
      <c r="CM52" s="76"/>
      <c r="CN52" s="76"/>
      <c r="CO52" s="76"/>
      <c r="CP52" s="76"/>
      <c r="CQ52" s="76"/>
      <c r="CR52" s="77"/>
      <c r="CS52" s="75" t="s">
        <v>22</v>
      </c>
      <c r="CT52" s="76"/>
      <c r="CU52" s="76"/>
      <c r="CV52" s="76"/>
      <c r="CW52" s="76"/>
      <c r="CX52" s="76"/>
      <c r="CY52" s="76"/>
      <c r="CZ52" s="76"/>
      <c r="DA52" s="76"/>
      <c r="DB52" s="76"/>
      <c r="DC52" s="77"/>
    </row>
    <row r="53" spans="1:107" ht="15.75">
      <c r="A53" s="8"/>
      <c r="B53" s="90" t="s">
        <v>49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"/>
      <c r="CA53" s="72" t="s">
        <v>50</v>
      </c>
      <c r="CB53" s="73"/>
      <c r="CC53" s="73"/>
      <c r="CD53" s="73"/>
      <c r="CE53" s="73"/>
      <c r="CF53" s="73"/>
      <c r="CG53" s="74"/>
      <c r="CH53" s="84">
        <v>116</v>
      </c>
      <c r="CI53" s="85"/>
      <c r="CJ53" s="85"/>
      <c r="CK53" s="85"/>
      <c r="CL53" s="85"/>
      <c r="CM53" s="85"/>
      <c r="CN53" s="85"/>
      <c r="CO53" s="85"/>
      <c r="CP53" s="85"/>
      <c r="CQ53" s="85"/>
      <c r="CR53" s="86"/>
      <c r="CS53" s="84">
        <v>2</v>
      </c>
      <c r="CT53" s="85"/>
      <c r="CU53" s="85"/>
      <c r="CV53" s="85"/>
      <c r="CW53" s="85"/>
      <c r="CX53" s="85"/>
      <c r="CY53" s="85"/>
      <c r="CZ53" s="85"/>
      <c r="DA53" s="85"/>
      <c r="DB53" s="85"/>
      <c r="DC53" s="86"/>
    </row>
    <row r="54" spans="1:107" ht="15.75">
      <c r="A54" s="75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  <c r="CA54" s="75">
        <v>2</v>
      </c>
      <c r="CB54" s="76"/>
      <c r="CC54" s="76"/>
      <c r="CD54" s="76"/>
      <c r="CE54" s="76"/>
      <c r="CF54" s="76"/>
      <c r="CG54" s="77"/>
      <c r="CH54" s="75">
        <v>3</v>
      </c>
      <c r="CI54" s="76"/>
      <c r="CJ54" s="76"/>
      <c r="CK54" s="76"/>
      <c r="CL54" s="76"/>
      <c r="CM54" s="76"/>
      <c r="CN54" s="76"/>
      <c r="CO54" s="76"/>
      <c r="CP54" s="76"/>
      <c r="CQ54" s="76"/>
      <c r="CR54" s="77"/>
      <c r="CS54" s="75">
        <v>4</v>
      </c>
      <c r="CT54" s="76"/>
      <c r="CU54" s="76"/>
      <c r="CV54" s="76"/>
      <c r="CW54" s="76"/>
      <c r="CX54" s="76"/>
      <c r="CY54" s="76"/>
      <c r="CZ54" s="76"/>
      <c r="DA54" s="76"/>
      <c r="DB54" s="76"/>
      <c r="DC54" s="77"/>
    </row>
    <row r="55" spans="1:107" ht="15.75">
      <c r="A55" s="8"/>
      <c r="B55" s="83" t="s">
        <v>51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9"/>
      <c r="CA55" s="72" t="s">
        <v>52</v>
      </c>
      <c r="CB55" s="73"/>
      <c r="CC55" s="73"/>
      <c r="CD55" s="73"/>
      <c r="CE55" s="73"/>
      <c r="CF55" s="73"/>
      <c r="CG55" s="74"/>
      <c r="CH55" s="75" t="s">
        <v>22</v>
      </c>
      <c r="CI55" s="76"/>
      <c r="CJ55" s="76"/>
      <c r="CK55" s="76"/>
      <c r="CL55" s="76"/>
      <c r="CM55" s="76"/>
      <c r="CN55" s="76"/>
      <c r="CO55" s="76"/>
      <c r="CP55" s="76"/>
      <c r="CQ55" s="76"/>
      <c r="CR55" s="77"/>
      <c r="CS55" s="75" t="s">
        <v>22</v>
      </c>
      <c r="CT55" s="76"/>
      <c r="CU55" s="76"/>
      <c r="CV55" s="76"/>
      <c r="CW55" s="76"/>
      <c r="CX55" s="76"/>
      <c r="CY55" s="76"/>
      <c r="CZ55" s="76"/>
      <c r="DA55" s="76"/>
      <c r="DB55" s="76"/>
      <c r="DC55" s="77"/>
    </row>
    <row r="56" spans="1:107" ht="15.75">
      <c r="A56" s="10"/>
      <c r="B56" s="111" t="s">
        <v>53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"/>
      <c r="CA56" s="100" t="s">
        <v>54</v>
      </c>
      <c r="CB56" s="101"/>
      <c r="CC56" s="101"/>
      <c r="CD56" s="101"/>
      <c r="CE56" s="101"/>
      <c r="CF56" s="101"/>
      <c r="CG56" s="102"/>
      <c r="CH56" s="106" t="s">
        <v>22</v>
      </c>
      <c r="CI56" s="107"/>
      <c r="CJ56" s="107"/>
      <c r="CK56" s="107"/>
      <c r="CL56" s="107"/>
      <c r="CM56" s="107"/>
      <c r="CN56" s="107"/>
      <c r="CO56" s="107"/>
      <c r="CP56" s="107"/>
      <c r="CQ56" s="107"/>
      <c r="CR56" s="108"/>
      <c r="CS56" s="106" t="s">
        <v>22</v>
      </c>
      <c r="CT56" s="107"/>
      <c r="CU56" s="107"/>
      <c r="CV56" s="107"/>
      <c r="CW56" s="107"/>
      <c r="CX56" s="107"/>
      <c r="CY56" s="107"/>
      <c r="CZ56" s="107"/>
      <c r="DA56" s="107"/>
      <c r="DB56" s="107"/>
      <c r="DC56" s="108"/>
    </row>
    <row r="57" spans="1:107" ht="15.75">
      <c r="A57" s="13"/>
      <c r="B57" s="99" t="s">
        <v>17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14"/>
      <c r="CA57" s="103"/>
      <c r="CB57" s="104"/>
      <c r="CC57" s="104"/>
      <c r="CD57" s="104"/>
      <c r="CE57" s="104"/>
      <c r="CF57" s="104"/>
      <c r="CG57" s="105"/>
      <c r="CH57" s="109"/>
      <c r="CI57" s="63"/>
      <c r="CJ57" s="63"/>
      <c r="CK57" s="63"/>
      <c r="CL57" s="63"/>
      <c r="CM57" s="63"/>
      <c r="CN57" s="63"/>
      <c r="CO57" s="63"/>
      <c r="CP57" s="63"/>
      <c r="CQ57" s="63"/>
      <c r="CR57" s="110"/>
      <c r="CS57" s="109"/>
      <c r="CT57" s="63"/>
      <c r="CU57" s="63"/>
      <c r="CV57" s="63"/>
      <c r="CW57" s="63"/>
      <c r="CX57" s="63"/>
      <c r="CY57" s="63"/>
      <c r="CZ57" s="63"/>
      <c r="DA57" s="63"/>
      <c r="DB57" s="63"/>
      <c r="DC57" s="110"/>
    </row>
    <row r="58" spans="1:107" ht="15.75">
      <c r="A58" s="8"/>
      <c r="B58" s="90" t="s">
        <v>55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"/>
      <c r="CA58" s="72" t="s">
        <v>56</v>
      </c>
      <c r="CB58" s="73"/>
      <c r="CC58" s="73"/>
      <c r="CD58" s="73"/>
      <c r="CE58" s="73"/>
      <c r="CF58" s="73"/>
      <c r="CG58" s="74"/>
      <c r="CH58" s="75" t="s">
        <v>22</v>
      </c>
      <c r="CI58" s="76"/>
      <c r="CJ58" s="76"/>
      <c r="CK58" s="76"/>
      <c r="CL58" s="76"/>
      <c r="CM58" s="76"/>
      <c r="CN58" s="76"/>
      <c r="CO58" s="76"/>
      <c r="CP58" s="76"/>
      <c r="CQ58" s="76"/>
      <c r="CR58" s="77"/>
      <c r="CS58" s="75" t="s">
        <v>22</v>
      </c>
      <c r="CT58" s="76"/>
      <c r="CU58" s="76"/>
      <c r="CV58" s="76"/>
      <c r="CW58" s="76"/>
      <c r="CX58" s="76"/>
      <c r="CY58" s="76"/>
      <c r="CZ58" s="76"/>
      <c r="DA58" s="76"/>
      <c r="DB58" s="76"/>
      <c r="DC58" s="77"/>
    </row>
    <row r="59" spans="1:107" ht="15.75">
      <c r="A59" s="8"/>
      <c r="B59" s="90" t="s">
        <v>57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"/>
      <c r="CA59" s="92" t="s">
        <v>58</v>
      </c>
      <c r="CB59" s="93"/>
      <c r="CC59" s="93"/>
      <c r="CD59" s="93"/>
      <c r="CE59" s="93"/>
      <c r="CF59" s="93"/>
      <c r="CG59" s="94"/>
      <c r="CH59" s="75" t="s">
        <v>22</v>
      </c>
      <c r="CI59" s="76"/>
      <c r="CJ59" s="76"/>
      <c r="CK59" s="76"/>
      <c r="CL59" s="76"/>
      <c r="CM59" s="76"/>
      <c r="CN59" s="76"/>
      <c r="CO59" s="76"/>
      <c r="CP59" s="76"/>
      <c r="CQ59" s="76"/>
      <c r="CR59" s="77"/>
      <c r="CS59" s="75" t="s">
        <v>22</v>
      </c>
      <c r="CT59" s="76"/>
      <c r="CU59" s="76"/>
      <c r="CV59" s="76"/>
      <c r="CW59" s="76"/>
      <c r="CX59" s="76"/>
      <c r="CY59" s="76"/>
      <c r="CZ59" s="76"/>
      <c r="DA59" s="76"/>
      <c r="DB59" s="76"/>
      <c r="DC59" s="77"/>
    </row>
    <row r="60" spans="1:107" ht="15.75">
      <c r="A60" s="8"/>
      <c r="B60" s="90" t="s">
        <v>59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"/>
      <c r="CA60" s="92" t="s">
        <v>60</v>
      </c>
      <c r="CB60" s="93"/>
      <c r="CC60" s="93"/>
      <c r="CD60" s="93"/>
      <c r="CE60" s="93"/>
      <c r="CF60" s="93"/>
      <c r="CG60" s="94"/>
      <c r="CH60" s="75" t="s">
        <v>22</v>
      </c>
      <c r="CI60" s="76"/>
      <c r="CJ60" s="76"/>
      <c r="CK60" s="76"/>
      <c r="CL60" s="76"/>
      <c r="CM60" s="76"/>
      <c r="CN60" s="76"/>
      <c r="CO60" s="76"/>
      <c r="CP60" s="76"/>
      <c r="CQ60" s="76"/>
      <c r="CR60" s="77"/>
      <c r="CS60" s="75" t="s">
        <v>22</v>
      </c>
      <c r="CT60" s="76"/>
      <c r="CU60" s="76"/>
      <c r="CV60" s="76"/>
      <c r="CW60" s="76"/>
      <c r="CX60" s="76"/>
      <c r="CY60" s="76"/>
      <c r="CZ60" s="76"/>
      <c r="DA60" s="76"/>
      <c r="DB60" s="76"/>
      <c r="DC60" s="77"/>
    </row>
    <row r="61" spans="1:107" ht="15.75">
      <c r="A61" s="8"/>
      <c r="B61" s="90" t="s">
        <v>61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"/>
      <c r="CA61" s="92" t="s">
        <v>62</v>
      </c>
      <c r="CB61" s="93"/>
      <c r="CC61" s="93"/>
      <c r="CD61" s="93"/>
      <c r="CE61" s="93"/>
      <c r="CF61" s="93"/>
      <c r="CG61" s="94"/>
      <c r="CH61" s="75" t="s">
        <v>22</v>
      </c>
      <c r="CI61" s="76"/>
      <c r="CJ61" s="76"/>
      <c r="CK61" s="76"/>
      <c r="CL61" s="76"/>
      <c r="CM61" s="76"/>
      <c r="CN61" s="76"/>
      <c r="CO61" s="76"/>
      <c r="CP61" s="76"/>
      <c r="CQ61" s="76"/>
      <c r="CR61" s="77"/>
      <c r="CS61" s="75" t="s">
        <v>22</v>
      </c>
      <c r="CT61" s="76"/>
      <c r="CU61" s="76"/>
      <c r="CV61" s="76"/>
      <c r="CW61" s="76"/>
      <c r="CX61" s="76"/>
      <c r="CY61" s="76"/>
      <c r="CZ61" s="76"/>
      <c r="DA61" s="76"/>
      <c r="DB61" s="76"/>
      <c r="DC61" s="77"/>
    </row>
    <row r="62" spans="1:107" ht="15.75">
      <c r="A62" s="8"/>
      <c r="B62" s="83" t="s">
        <v>63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9"/>
      <c r="CA62" s="72" t="s">
        <v>64</v>
      </c>
      <c r="CB62" s="73"/>
      <c r="CC62" s="73"/>
      <c r="CD62" s="73"/>
      <c r="CE62" s="73"/>
      <c r="CF62" s="73"/>
      <c r="CG62" s="74"/>
      <c r="CH62" s="75" t="s">
        <v>22</v>
      </c>
      <c r="CI62" s="76"/>
      <c r="CJ62" s="76"/>
      <c r="CK62" s="76"/>
      <c r="CL62" s="76"/>
      <c r="CM62" s="76"/>
      <c r="CN62" s="76"/>
      <c r="CO62" s="76"/>
      <c r="CP62" s="76"/>
      <c r="CQ62" s="76"/>
      <c r="CR62" s="77"/>
      <c r="CS62" s="75" t="s">
        <v>22</v>
      </c>
      <c r="CT62" s="76"/>
      <c r="CU62" s="76"/>
      <c r="CV62" s="76"/>
      <c r="CW62" s="76"/>
      <c r="CX62" s="76"/>
      <c r="CY62" s="76"/>
      <c r="CZ62" s="76"/>
      <c r="DA62" s="76"/>
      <c r="DB62" s="76"/>
      <c r="DC62" s="77"/>
    </row>
    <row r="63" spans="1:107" ht="15.75">
      <c r="A63" s="10"/>
      <c r="B63" s="111" t="s">
        <v>65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"/>
      <c r="CA63" s="100" t="s">
        <v>66</v>
      </c>
      <c r="CB63" s="101"/>
      <c r="CC63" s="101"/>
      <c r="CD63" s="101"/>
      <c r="CE63" s="101"/>
      <c r="CF63" s="101"/>
      <c r="CG63" s="102"/>
      <c r="CH63" s="106"/>
      <c r="CI63" s="107"/>
      <c r="CJ63" s="107"/>
      <c r="CK63" s="107"/>
      <c r="CL63" s="107"/>
      <c r="CM63" s="107"/>
      <c r="CN63" s="107"/>
      <c r="CO63" s="107"/>
      <c r="CP63" s="107"/>
      <c r="CQ63" s="107"/>
      <c r="CR63" s="108"/>
      <c r="CS63" s="112"/>
      <c r="CT63" s="113"/>
      <c r="CU63" s="113"/>
      <c r="CV63" s="113"/>
      <c r="CW63" s="113"/>
      <c r="CX63" s="113"/>
      <c r="CY63" s="113"/>
      <c r="CZ63" s="113"/>
      <c r="DA63" s="113"/>
      <c r="DB63" s="113"/>
      <c r="DC63" s="114"/>
    </row>
    <row r="64" spans="1:107" ht="15.75">
      <c r="A64" s="13"/>
      <c r="B64" s="99" t="s">
        <v>17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14"/>
      <c r="CA64" s="103"/>
      <c r="CB64" s="104"/>
      <c r="CC64" s="104"/>
      <c r="CD64" s="104"/>
      <c r="CE64" s="104"/>
      <c r="CF64" s="104"/>
      <c r="CG64" s="105"/>
      <c r="CH64" s="109"/>
      <c r="CI64" s="63"/>
      <c r="CJ64" s="63"/>
      <c r="CK64" s="63"/>
      <c r="CL64" s="63"/>
      <c r="CM64" s="63"/>
      <c r="CN64" s="63"/>
      <c r="CO64" s="63"/>
      <c r="CP64" s="63"/>
      <c r="CQ64" s="63"/>
      <c r="CR64" s="110"/>
      <c r="CS64" s="115"/>
      <c r="CT64" s="116"/>
      <c r="CU64" s="116"/>
      <c r="CV64" s="116"/>
      <c r="CW64" s="116"/>
      <c r="CX64" s="116"/>
      <c r="CY64" s="116"/>
      <c r="CZ64" s="116"/>
      <c r="DA64" s="116"/>
      <c r="DB64" s="116"/>
      <c r="DC64" s="117"/>
    </row>
    <row r="65" spans="1:107" ht="30" customHeight="1">
      <c r="A65" s="8"/>
      <c r="B65" s="90" t="s">
        <v>67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"/>
      <c r="CA65" s="92" t="s">
        <v>68</v>
      </c>
      <c r="CB65" s="93"/>
      <c r="CC65" s="93"/>
      <c r="CD65" s="93"/>
      <c r="CE65" s="93"/>
      <c r="CF65" s="93"/>
      <c r="CG65" s="94"/>
      <c r="CH65" s="75" t="s">
        <v>22</v>
      </c>
      <c r="CI65" s="76"/>
      <c r="CJ65" s="76"/>
      <c r="CK65" s="76"/>
      <c r="CL65" s="76"/>
      <c r="CM65" s="76"/>
      <c r="CN65" s="76"/>
      <c r="CO65" s="76"/>
      <c r="CP65" s="76"/>
      <c r="CQ65" s="76"/>
      <c r="CR65" s="77"/>
      <c r="CS65" s="75" t="s">
        <v>22</v>
      </c>
      <c r="CT65" s="76"/>
      <c r="CU65" s="76"/>
      <c r="CV65" s="76"/>
      <c r="CW65" s="76"/>
      <c r="CX65" s="76"/>
      <c r="CY65" s="76"/>
      <c r="CZ65" s="76"/>
      <c r="DA65" s="76"/>
      <c r="DB65" s="76"/>
      <c r="DC65" s="77"/>
    </row>
    <row r="66" spans="1:107" ht="30" customHeight="1">
      <c r="A66" s="8"/>
      <c r="B66" s="90" t="s">
        <v>69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"/>
      <c r="CA66" s="92" t="s">
        <v>70</v>
      </c>
      <c r="CB66" s="93"/>
      <c r="CC66" s="93"/>
      <c r="CD66" s="93"/>
      <c r="CE66" s="93"/>
      <c r="CF66" s="93"/>
      <c r="CG66" s="94"/>
      <c r="CH66" s="75" t="s">
        <v>22</v>
      </c>
      <c r="CI66" s="76"/>
      <c r="CJ66" s="76"/>
      <c r="CK66" s="76"/>
      <c r="CL66" s="76"/>
      <c r="CM66" s="76"/>
      <c r="CN66" s="76"/>
      <c r="CO66" s="76"/>
      <c r="CP66" s="76"/>
      <c r="CQ66" s="76"/>
      <c r="CR66" s="77"/>
      <c r="CS66" s="75" t="s">
        <v>22</v>
      </c>
      <c r="CT66" s="76"/>
      <c r="CU66" s="76"/>
      <c r="CV66" s="76"/>
      <c r="CW66" s="76"/>
      <c r="CX66" s="76"/>
      <c r="CY66" s="76"/>
      <c r="CZ66" s="76"/>
      <c r="DA66" s="76"/>
      <c r="DB66" s="76"/>
      <c r="DC66" s="77"/>
    </row>
    <row r="67" spans="1:107" ht="15.75">
      <c r="A67" s="8"/>
      <c r="B67" s="90" t="s">
        <v>71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"/>
      <c r="CA67" s="92" t="s">
        <v>72</v>
      </c>
      <c r="CB67" s="93"/>
      <c r="CC67" s="93"/>
      <c r="CD67" s="93"/>
      <c r="CE67" s="93"/>
      <c r="CF67" s="93"/>
      <c r="CG67" s="94"/>
      <c r="CH67" s="75" t="s">
        <v>22</v>
      </c>
      <c r="CI67" s="76"/>
      <c r="CJ67" s="76"/>
      <c r="CK67" s="76"/>
      <c r="CL67" s="76"/>
      <c r="CM67" s="76"/>
      <c r="CN67" s="76"/>
      <c r="CO67" s="76"/>
      <c r="CP67" s="76"/>
      <c r="CQ67" s="76"/>
      <c r="CR67" s="77"/>
      <c r="CS67" s="75" t="s">
        <v>22</v>
      </c>
      <c r="CT67" s="76"/>
      <c r="CU67" s="76"/>
      <c r="CV67" s="76"/>
      <c r="CW67" s="76"/>
      <c r="CX67" s="76"/>
      <c r="CY67" s="76"/>
      <c r="CZ67" s="76"/>
      <c r="DA67" s="76"/>
      <c r="DB67" s="76"/>
      <c r="DC67" s="77"/>
    </row>
    <row r="68" spans="1:107" ht="15.75">
      <c r="A68" s="8"/>
      <c r="B68" s="90" t="s">
        <v>73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"/>
      <c r="CA68" s="92" t="s">
        <v>74</v>
      </c>
      <c r="CB68" s="93"/>
      <c r="CC68" s="93"/>
      <c r="CD68" s="93"/>
      <c r="CE68" s="93"/>
      <c r="CF68" s="93"/>
      <c r="CG68" s="94"/>
      <c r="CH68" s="75" t="s">
        <v>22</v>
      </c>
      <c r="CI68" s="76"/>
      <c r="CJ68" s="76"/>
      <c r="CK68" s="76"/>
      <c r="CL68" s="76"/>
      <c r="CM68" s="76"/>
      <c r="CN68" s="76"/>
      <c r="CO68" s="76"/>
      <c r="CP68" s="76"/>
      <c r="CQ68" s="76"/>
      <c r="CR68" s="77"/>
      <c r="CS68" s="75" t="s">
        <v>22</v>
      </c>
      <c r="CT68" s="76"/>
      <c r="CU68" s="76"/>
      <c r="CV68" s="76"/>
      <c r="CW68" s="76"/>
      <c r="CX68" s="76"/>
      <c r="CY68" s="76"/>
      <c r="CZ68" s="76"/>
      <c r="DA68" s="76"/>
      <c r="DB68" s="76"/>
      <c r="DC68" s="77"/>
    </row>
    <row r="69" spans="1:107" ht="30" customHeight="1">
      <c r="A69" s="8"/>
      <c r="B69" s="83" t="s">
        <v>75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9"/>
      <c r="CA69" s="92" t="s">
        <v>76</v>
      </c>
      <c r="CB69" s="93"/>
      <c r="CC69" s="93"/>
      <c r="CD69" s="93"/>
      <c r="CE69" s="93"/>
      <c r="CF69" s="93"/>
      <c r="CG69" s="94"/>
      <c r="CH69" s="118">
        <f>CH22+CH30+CH49</f>
        <v>5198</v>
      </c>
      <c r="CI69" s="76"/>
      <c r="CJ69" s="76"/>
      <c r="CK69" s="76"/>
      <c r="CL69" s="76"/>
      <c r="CM69" s="76"/>
      <c r="CN69" s="76"/>
      <c r="CO69" s="76"/>
      <c r="CP69" s="76"/>
      <c r="CQ69" s="76"/>
      <c r="CR69" s="77"/>
      <c r="CS69" s="118">
        <f>CS22+CS30+CS49</f>
        <v>2768</v>
      </c>
      <c r="CT69" s="76"/>
      <c r="CU69" s="76"/>
      <c r="CV69" s="76"/>
      <c r="CW69" s="76"/>
      <c r="CX69" s="76"/>
      <c r="CY69" s="76"/>
      <c r="CZ69" s="76"/>
      <c r="DA69" s="76"/>
      <c r="DB69" s="76"/>
      <c r="DC69" s="77"/>
    </row>
    <row r="70" spans="1:107" ht="30" customHeight="1">
      <c r="A70" s="8"/>
      <c r="B70" s="82" t="s">
        <v>77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9"/>
      <c r="CA70" s="72"/>
      <c r="CB70" s="73"/>
      <c r="CC70" s="73"/>
      <c r="CD70" s="73"/>
      <c r="CE70" s="73"/>
      <c r="CF70" s="73"/>
      <c r="CG70" s="74"/>
      <c r="CH70" s="75" t="s">
        <v>22</v>
      </c>
      <c r="CI70" s="76"/>
      <c r="CJ70" s="76"/>
      <c r="CK70" s="76"/>
      <c r="CL70" s="76"/>
      <c r="CM70" s="76"/>
      <c r="CN70" s="76"/>
      <c r="CO70" s="76"/>
      <c r="CP70" s="76"/>
      <c r="CQ70" s="76"/>
      <c r="CR70" s="77"/>
      <c r="CS70" s="75" t="s">
        <v>22</v>
      </c>
      <c r="CT70" s="76"/>
      <c r="CU70" s="76"/>
      <c r="CV70" s="76"/>
      <c r="CW70" s="76"/>
      <c r="CX70" s="76"/>
      <c r="CY70" s="76"/>
      <c r="CZ70" s="76"/>
      <c r="DA70" s="76"/>
      <c r="DB70" s="76"/>
      <c r="DC70" s="77"/>
    </row>
    <row r="71" spans="1:107" ht="15.75">
      <c r="A71" s="8"/>
      <c r="B71" s="83" t="s">
        <v>78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9"/>
      <c r="CA71" s="72" t="s">
        <v>79</v>
      </c>
      <c r="CB71" s="73"/>
      <c r="CC71" s="73"/>
      <c r="CD71" s="73"/>
      <c r="CE71" s="73"/>
      <c r="CF71" s="73"/>
      <c r="CG71" s="74"/>
      <c r="CH71" s="87">
        <v>2</v>
      </c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>
        <v>10</v>
      </c>
      <c r="CT71" s="88"/>
      <c r="CU71" s="88"/>
      <c r="CV71" s="88"/>
      <c r="CW71" s="88"/>
      <c r="CX71" s="88"/>
      <c r="CY71" s="88"/>
      <c r="CZ71" s="88"/>
      <c r="DA71" s="88"/>
      <c r="DB71" s="88"/>
      <c r="DC71" s="89"/>
    </row>
    <row r="72" spans="1:107" ht="15.75">
      <c r="A72" s="8"/>
      <c r="B72" s="83" t="s">
        <v>80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9"/>
      <c r="CA72" s="72" t="s">
        <v>81</v>
      </c>
      <c r="CB72" s="73"/>
      <c r="CC72" s="73"/>
      <c r="CD72" s="73"/>
      <c r="CE72" s="73"/>
      <c r="CF72" s="73"/>
      <c r="CG72" s="74"/>
      <c r="CH72" s="75" t="s">
        <v>22</v>
      </c>
      <c r="CI72" s="76"/>
      <c r="CJ72" s="76"/>
      <c r="CK72" s="76"/>
      <c r="CL72" s="76"/>
      <c r="CM72" s="76"/>
      <c r="CN72" s="76"/>
      <c r="CO72" s="76"/>
      <c r="CP72" s="76"/>
      <c r="CQ72" s="76"/>
      <c r="CR72" s="77"/>
      <c r="CS72" s="119"/>
      <c r="CT72" s="120"/>
      <c r="CU72" s="120"/>
      <c r="CV72" s="120"/>
      <c r="CW72" s="120"/>
      <c r="CX72" s="120"/>
      <c r="CY72" s="120"/>
      <c r="CZ72" s="120"/>
      <c r="DA72" s="120"/>
      <c r="DB72" s="120"/>
      <c r="DC72" s="121"/>
    </row>
    <row r="73" spans="1:107" ht="15.75">
      <c r="A73" s="8"/>
      <c r="B73" s="83" t="s">
        <v>82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9"/>
      <c r="CA73" s="72" t="s">
        <v>83</v>
      </c>
      <c r="CB73" s="73"/>
      <c r="CC73" s="73"/>
      <c r="CD73" s="73"/>
      <c r="CE73" s="73"/>
      <c r="CF73" s="73"/>
      <c r="CG73" s="74"/>
      <c r="CH73" s="118">
        <f>CH74-CH71</f>
        <v>5196</v>
      </c>
      <c r="CI73" s="76"/>
      <c r="CJ73" s="76"/>
      <c r="CK73" s="76"/>
      <c r="CL73" s="76"/>
      <c r="CM73" s="76"/>
      <c r="CN73" s="76"/>
      <c r="CO73" s="76"/>
      <c r="CP73" s="76"/>
      <c r="CQ73" s="76"/>
      <c r="CR73" s="77"/>
      <c r="CS73" s="118">
        <f>CS74-CS71-CS72</f>
        <v>2758</v>
      </c>
      <c r="CT73" s="76"/>
      <c r="CU73" s="76"/>
      <c r="CV73" s="76"/>
      <c r="CW73" s="76"/>
      <c r="CX73" s="76"/>
      <c r="CY73" s="76"/>
      <c r="CZ73" s="76"/>
      <c r="DA73" s="76"/>
      <c r="DB73" s="76"/>
      <c r="DC73" s="77"/>
    </row>
    <row r="74" spans="1:107" ht="15.75">
      <c r="A74" s="8"/>
      <c r="B74" s="83" t="s">
        <v>84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9"/>
      <c r="CA74" s="72" t="s">
        <v>85</v>
      </c>
      <c r="CB74" s="73"/>
      <c r="CC74" s="73"/>
      <c r="CD74" s="73"/>
      <c r="CE74" s="73"/>
      <c r="CF74" s="73"/>
      <c r="CG74" s="74"/>
      <c r="CH74" s="87">
        <f>CH69</f>
        <v>5198</v>
      </c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>
        <f>CS69</f>
        <v>2768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9"/>
    </row>
    <row r="77" ht="15.75">
      <c r="A77" s="2" t="s">
        <v>86</v>
      </c>
    </row>
    <row r="78" spans="1:107" ht="15.75">
      <c r="A78" s="64" t="s">
        <v>87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V78" s="64" t="s">
        <v>278</v>
      </c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</row>
    <row r="79" spans="1:107" s="1" customFormat="1" ht="12.75">
      <c r="A79" s="78" t="s">
        <v>88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BA79" s="79" t="s">
        <v>89</v>
      </c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15"/>
      <c r="BT79" s="15"/>
      <c r="BU79" s="15"/>
      <c r="BV79" s="79" t="s">
        <v>90</v>
      </c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</row>
    <row r="80" spans="1:49" ht="15.75">
      <c r="A80" s="16" t="s">
        <v>91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15.75">
      <c r="A81" s="16" t="s">
        <v>92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107" ht="15.75">
      <c r="A82" s="64" t="s">
        <v>93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V82" s="64" t="s">
        <v>94</v>
      </c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</row>
    <row r="83" spans="1:107" s="1" customFormat="1" ht="12.75" customHeight="1">
      <c r="A83" s="78" t="s">
        <v>88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BA83" s="79" t="s">
        <v>89</v>
      </c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15"/>
      <c r="BT83" s="15"/>
      <c r="BU83" s="15"/>
      <c r="BV83" s="79" t="s">
        <v>90</v>
      </c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</row>
  </sheetData>
  <sheetProtection/>
  <mergeCells count="234">
    <mergeCell ref="B32:BY32"/>
    <mergeCell ref="CA32:CG32"/>
    <mergeCell ref="CH32:CR32"/>
    <mergeCell ref="CS32:DC32"/>
    <mergeCell ref="B38:BY38"/>
    <mergeCell ref="CA38:CG38"/>
    <mergeCell ref="CH38:CR38"/>
    <mergeCell ref="CS38:DC38"/>
    <mergeCell ref="B36:BY36"/>
    <mergeCell ref="CA36:CG36"/>
    <mergeCell ref="CH39:CR39"/>
    <mergeCell ref="CS39:DC39"/>
    <mergeCell ref="B40:BY40"/>
    <mergeCell ref="CA40:CG40"/>
    <mergeCell ref="CH40:CR40"/>
    <mergeCell ref="CS40:DC40"/>
    <mergeCell ref="B41:BY41"/>
    <mergeCell ref="CA41:CG41"/>
    <mergeCell ref="CH41:CR41"/>
    <mergeCell ref="CS41:DC41"/>
    <mergeCell ref="B37:BY37"/>
    <mergeCell ref="CA37:CG37"/>
    <mergeCell ref="CH37:CR37"/>
    <mergeCell ref="CS37:DC37"/>
    <mergeCell ref="B39:BY39"/>
    <mergeCell ref="CA39:CG39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CH35:CR35"/>
    <mergeCell ref="CS35:DC35"/>
    <mergeCell ref="A78:AW78"/>
    <mergeCell ref="A79:AW79"/>
    <mergeCell ref="BA78:BR78"/>
    <mergeCell ref="BV78:DC78"/>
    <mergeCell ref="BA79:BR79"/>
    <mergeCell ref="BV79:DC79"/>
    <mergeCell ref="CH36:CR36"/>
    <mergeCell ref="CS36:DC36"/>
    <mergeCell ref="B74:BY74"/>
    <mergeCell ref="CA74:CG74"/>
    <mergeCell ref="CH74:CR74"/>
    <mergeCell ref="CS74:DC74"/>
    <mergeCell ref="B73:BY73"/>
    <mergeCell ref="CA73:CG73"/>
    <mergeCell ref="CH73:CR73"/>
    <mergeCell ref="CS73:DC73"/>
    <mergeCell ref="B72:BY72"/>
    <mergeCell ref="CA72:CG72"/>
    <mergeCell ref="CH72:CR72"/>
    <mergeCell ref="CS72:DC72"/>
    <mergeCell ref="B71:BY71"/>
    <mergeCell ref="CA71:CG71"/>
    <mergeCell ref="CH71:CR71"/>
    <mergeCell ref="CS71:DC71"/>
    <mergeCell ref="B70:BY70"/>
    <mergeCell ref="CA70:CG70"/>
    <mergeCell ref="CH70:CR70"/>
    <mergeCell ref="CS70:DC70"/>
    <mergeCell ref="B69:BY69"/>
    <mergeCell ref="CA69:CG69"/>
    <mergeCell ref="CH69:CR69"/>
    <mergeCell ref="CS69:DC69"/>
    <mergeCell ref="B68:BY68"/>
    <mergeCell ref="CA68:CG68"/>
    <mergeCell ref="CH68:CR68"/>
    <mergeCell ref="CS68:DC68"/>
    <mergeCell ref="B67:BY67"/>
    <mergeCell ref="CA67:CG67"/>
    <mergeCell ref="CH67:CR67"/>
    <mergeCell ref="CS67:DC67"/>
    <mergeCell ref="B66:BY66"/>
    <mergeCell ref="CA66:CG66"/>
    <mergeCell ref="CH66:CR66"/>
    <mergeCell ref="CS66:DC66"/>
    <mergeCell ref="B65:BY65"/>
    <mergeCell ref="CA65:CG65"/>
    <mergeCell ref="CH65:CR65"/>
    <mergeCell ref="CS65:DC65"/>
    <mergeCell ref="B63:BY63"/>
    <mergeCell ref="CA63:CG64"/>
    <mergeCell ref="CH63:CR64"/>
    <mergeCell ref="CS63:DC64"/>
    <mergeCell ref="B64:BY64"/>
    <mergeCell ref="B62:BY62"/>
    <mergeCell ref="CA62:CG62"/>
    <mergeCell ref="CH62:CR62"/>
    <mergeCell ref="CS62:DC62"/>
    <mergeCell ref="B61:BY61"/>
    <mergeCell ref="CA61:CG61"/>
    <mergeCell ref="CH61:CR61"/>
    <mergeCell ref="CS61:DC61"/>
    <mergeCell ref="B60:BY60"/>
    <mergeCell ref="CA60:CG60"/>
    <mergeCell ref="CH60:CR60"/>
    <mergeCell ref="CS60:DC60"/>
    <mergeCell ref="B59:BY59"/>
    <mergeCell ref="CA59:CG59"/>
    <mergeCell ref="CH59:CR59"/>
    <mergeCell ref="CS59:DC59"/>
    <mergeCell ref="CS56:DC57"/>
    <mergeCell ref="B58:BY58"/>
    <mergeCell ref="CA58:CG58"/>
    <mergeCell ref="CH58:CR58"/>
    <mergeCell ref="CS58:DC58"/>
    <mergeCell ref="B56:BY56"/>
    <mergeCell ref="B57:BY57"/>
    <mergeCell ref="CA56:CG57"/>
    <mergeCell ref="CH56:CR57"/>
    <mergeCell ref="B55:BY55"/>
    <mergeCell ref="CA55:CG55"/>
    <mergeCell ref="CH55:CR55"/>
    <mergeCell ref="CS55:DC55"/>
    <mergeCell ref="A54:BZ54"/>
    <mergeCell ref="CA54:CG54"/>
    <mergeCell ref="CH54:CR54"/>
    <mergeCell ref="CS54:DC54"/>
    <mergeCell ref="B53:BY53"/>
    <mergeCell ref="CA53:CG53"/>
    <mergeCell ref="CH53:CR53"/>
    <mergeCell ref="CS53:DC53"/>
    <mergeCell ref="B52:BY52"/>
    <mergeCell ref="CA52:CG52"/>
    <mergeCell ref="CH52:CR52"/>
    <mergeCell ref="CS52:DC52"/>
    <mergeCell ref="B51:BY51"/>
    <mergeCell ref="CA51:CG51"/>
    <mergeCell ref="CH51:CR51"/>
    <mergeCell ref="CS51:DC51"/>
    <mergeCell ref="B50:BY50"/>
    <mergeCell ref="CA50:CG50"/>
    <mergeCell ref="CH50:CR50"/>
    <mergeCell ref="CS50:DC50"/>
    <mergeCell ref="B49:BY49"/>
    <mergeCell ref="CA49:CG49"/>
    <mergeCell ref="CH49:CR49"/>
    <mergeCell ref="CS49:DC49"/>
    <mergeCell ref="B48:BY48"/>
    <mergeCell ref="CA48:CG48"/>
    <mergeCell ref="CH48:CR48"/>
    <mergeCell ref="CS48:DC48"/>
    <mergeCell ref="B47:BY47"/>
    <mergeCell ref="CA47:CG47"/>
    <mergeCell ref="CH47:CR47"/>
    <mergeCell ref="CS47:DC47"/>
    <mergeCell ref="B46:BY46"/>
    <mergeCell ref="CA46:CG46"/>
    <mergeCell ref="CH46:CR46"/>
    <mergeCell ref="CS46:DC46"/>
    <mergeCell ref="B45:BY45"/>
    <mergeCell ref="CA45:CG45"/>
    <mergeCell ref="CH45:CR45"/>
    <mergeCell ref="CS45:DC45"/>
    <mergeCell ref="B44:BY44"/>
    <mergeCell ref="CA44:CG44"/>
    <mergeCell ref="CH44:CR44"/>
    <mergeCell ref="CS44:DC44"/>
    <mergeCell ref="B43:BY43"/>
    <mergeCell ref="CA43:CG43"/>
    <mergeCell ref="CH43:CR43"/>
    <mergeCell ref="CS43:DC43"/>
    <mergeCell ref="B42:BY42"/>
    <mergeCell ref="CA42:CG42"/>
    <mergeCell ref="CH42:CR42"/>
    <mergeCell ref="CS42:DC42"/>
    <mergeCell ref="B31:BY31"/>
    <mergeCell ref="CA31:CG31"/>
    <mergeCell ref="CH31:CR31"/>
    <mergeCell ref="CS31:DC31"/>
    <mergeCell ref="B35:BY35"/>
    <mergeCell ref="CA35:CG35"/>
    <mergeCell ref="B30:BY30"/>
    <mergeCell ref="CA30:CG30"/>
    <mergeCell ref="CH30:CR30"/>
    <mergeCell ref="CS30:DC30"/>
    <mergeCell ref="B29:BY29"/>
    <mergeCell ref="CA29:CG29"/>
    <mergeCell ref="CH29:CR29"/>
    <mergeCell ref="CS29:DC29"/>
    <mergeCell ref="B28:BY28"/>
    <mergeCell ref="CA28:CG28"/>
    <mergeCell ref="CH28:CR28"/>
    <mergeCell ref="CS28:DC28"/>
    <mergeCell ref="B27:BY27"/>
    <mergeCell ref="CA27:CG27"/>
    <mergeCell ref="CH27:CR27"/>
    <mergeCell ref="CS27:DC27"/>
    <mergeCell ref="B26:BY26"/>
    <mergeCell ref="CA26:CG26"/>
    <mergeCell ref="CH26:CR26"/>
    <mergeCell ref="CS26:DC26"/>
    <mergeCell ref="B25:BY25"/>
    <mergeCell ref="CA25:CG25"/>
    <mergeCell ref="CH25:CR25"/>
    <mergeCell ref="CS25:DC25"/>
    <mergeCell ref="B24:BY24"/>
    <mergeCell ref="CA24:CG24"/>
    <mergeCell ref="CH24:CR24"/>
    <mergeCell ref="CS24:DC24"/>
    <mergeCell ref="B23:BY23"/>
    <mergeCell ref="CA23:CG23"/>
    <mergeCell ref="CH23:CR23"/>
    <mergeCell ref="CS23:DC23"/>
    <mergeCell ref="CS21:DC21"/>
    <mergeCell ref="B21:BY21"/>
    <mergeCell ref="B22:BY22"/>
    <mergeCell ref="CA22:CG22"/>
    <mergeCell ref="CH22:CR22"/>
    <mergeCell ref="CS22:DC22"/>
    <mergeCell ref="A83:AW83"/>
    <mergeCell ref="BA83:BR83"/>
    <mergeCell ref="BV83:DC83"/>
    <mergeCell ref="A9:DC9"/>
    <mergeCell ref="T11:CJ11"/>
    <mergeCell ref="A20:BZ20"/>
    <mergeCell ref="CA20:CG20"/>
    <mergeCell ref="CH20:CR20"/>
    <mergeCell ref="CS20:DC20"/>
    <mergeCell ref="AC15:DC15"/>
    <mergeCell ref="A10:DD10"/>
    <mergeCell ref="BA82:BR82"/>
    <mergeCell ref="BV82:DC82"/>
    <mergeCell ref="A82:AW82"/>
    <mergeCell ref="CA19:CG19"/>
    <mergeCell ref="CH19:CR19"/>
    <mergeCell ref="CS19:DC19"/>
    <mergeCell ref="A19:BZ19"/>
    <mergeCell ref="CA21:CG21"/>
    <mergeCell ref="CH21:CR2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8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4"/>
  <sheetViews>
    <sheetView view="pageBreakPreview" zoomScaleSheetLayoutView="100" zoomScalePageLayoutView="0" workbookViewId="0" topLeftCell="A1">
      <selection activeCell="DS24" sqref="DS24"/>
    </sheetView>
  </sheetViews>
  <sheetFormatPr defaultColWidth="0.875" defaultRowHeight="12.75"/>
  <cols>
    <col min="1" max="57" width="0.875" style="2" customWidth="1"/>
    <col min="58" max="58" width="9.375" style="2" customWidth="1"/>
    <col min="59" max="59" width="9.125" style="2" customWidth="1"/>
    <col min="60" max="60" width="1.12109375" style="2" customWidth="1"/>
    <col min="61" max="84" width="0.875" style="2" customWidth="1"/>
    <col min="85" max="85" width="4.125" style="2" customWidth="1"/>
    <col min="86" max="105" width="0.875" style="2" customWidth="1"/>
    <col min="106" max="106" width="1.12109375" style="2" customWidth="1"/>
    <col min="107" max="107" width="5.125" style="2" hidden="1" customWidth="1"/>
    <col min="108" max="108" width="16.00390625" style="2" customWidth="1"/>
    <col min="109" max="16384" width="0.875" style="2" customWidth="1"/>
  </cols>
  <sheetData>
    <row r="1" s="1" customFormat="1" ht="12" customHeight="1">
      <c r="BS1" s="1" t="s">
        <v>95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80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</row>
    <row r="10" spans="1:108" ht="15.75">
      <c r="A10" s="62" t="s">
        <v>228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1:97" s="1" customFormat="1" ht="25.5" customHeight="1">
      <c r="K11" s="78" t="s">
        <v>97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</row>
    <row r="12" ht="15.75">
      <c r="BF12" s="31" t="s">
        <v>338</v>
      </c>
    </row>
    <row r="14" ht="15.75">
      <c r="A14" s="2" t="s">
        <v>7</v>
      </c>
    </row>
    <row r="15" spans="1:107" ht="15.75">
      <c r="A15" s="2" t="s">
        <v>8</v>
      </c>
      <c r="AC15" s="64" t="s">
        <v>9</v>
      </c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</row>
    <row r="16" spans="1:48" ht="15.75">
      <c r="A16" s="17" t="s">
        <v>98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9"/>
      <c r="AT16" s="19"/>
      <c r="AU16" s="19"/>
      <c r="AV16" s="19"/>
    </row>
    <row r="18" spans="91:107" ht="15.75">
      <c r="CM18" s="2" t="s">
        <v>11</v>
      </c>
      <c r="DC18" s="7" t="s">
        <v>11</v>
      </c>
    </row>
    <row r="19" spans="1:108" ht="62.25" customHeight="1">
      <c r="A19" s="69" t="s">
        <v>99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1"/>
      <c r="BH19" s="65" t="s">
        <v>100</v>
      </c>
      <c r="BI19" s="66"/>
      <c r="BJ19" s="66"/>
      <c r="BK19" s="66"/>
      <c r="BL19" s="66"/>
      <c r="BM19" s="66"/>
      <c r="BN19" s="66"/>
      <c r="BO19" s="66"/>
      <c r="BP19" s="66"/>
      <c r="BQ19" s="67"/>
      <c r="BR19" s="65" t="s">
        <v>101</v>
      </c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5" t="s">
        <v>102</v>
      </c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7"/>
      <c r="DD19" s="20"/>
    </row>
    <row r="20" spans="1:108" ht="15.75">
      <c r="A20" s="21"/>
      <c r="B20" s="126" t="s">
        <v>103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22"/>
      <c r="BH20" s="72" t="s">
        <v>16</v>
      </c>
      <c r="BI20" s="73"/>
      <c r="BJ20" s="73"/>
      <c r="BK20" s="73"/>
      <c r="BL20" s="73"/>
      <c r="BM20" s="73"/>
      <c r="BN20" s="73"/>
      <c r="BO20" s="73"/>
      <c r="BP20" s="73"/>
      <c r="BQ20" s="74"/>
      <c r="BR20" s="75" t="s">
        <v>22</v>
      </c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5" t="s">
        <v>22</v>
      </c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7"/>
      <c r="DD20" s="20"/>
    </row>
    <row r="21" spans="1:108" ht="15.75">
      <c r="A21" s="21"/>
      <c r="B21" s="126" t="s">
        <v>104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22"/>
      <c r="BH21" s="72" t="s">
        <v>24</v>
      </c>
      <c r="BI21" s="73"/>
      <c r="BJ21" s="73"/>
      <c r="BK21" s="73"/>
      <c r="BL21" s="73"/>
      <c r="BM21" s="73"/>
      <c r="BN21" s="73"/>
      <c r="BO21" s="73"/>
      <c r="BP21" s="73"/>
      <c r="BQ21" s="74"/>
      <c r="BR21" s="75" t="s">
        <v>22</v>
      </c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5" t="s">
        <v>22</v>
      </c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7"/>
      <c r="DD21" s="20"/>
    </row>
    <row r="22" spans="1:108" ht="15.75">
      <c r="A22" s="21"/>
      <c r="B22" s="126" t="s">
        <v>105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22"/>
      <c r="BH22" s="72" t="s">
        <v>28</v>
      </c>
      <c r="BI22" s="73"/>
      <c r="BJ22" s="73"/>
      <c r="BK22" s="73"/>
      <c r="BL22" s="73"/>
      <c r="BM22" s="73"/>
      <c r="BN22" s="73"/>
      <c r="BO22" s="73"/>
      <c r="BP22" s="73"/>
      <c r="BQ22" s="74"/>
      <c r="BR22" s="75" t="s">
        <v>22</v>
      </c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5" t="s">
        <v>22</v>
      </c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7"/>
      <c r="DD22" s="20"/>
    </row>
    <row r="23" spans="1:108" ht="46.5" customHeight="1">
      <c r="A23" s="21"/>
      <c r="B23" s="126" t="s">
        <v>106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22"/>
      <c r="BH23" s="92" t="s">
        <v>34</v>
      </c>
      <c r="BI23" s="93"/>
      <c r="BJ23" s="93"/>
      <c r="BK23" s="93"/>
      <c r="BL23" s="93"/>
      <c r="BM23" s="93"/>
      <c r="BN23" s="93"/>
      <c r="BO23" s="93"/>
      <c r="BP23" s="93"/>
      <c r="BQ23" s="94"/>
      <c r="BR23" s="75" t="s">
        <v>22</v>
      </c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5" t="s">
        <v>22</v>
      </c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7"/>
      <c r="DD23" s="20"/>
    </row>
    <row r="24" spans="1:108" ht="46.5" customHeight="1">
      <c r="A24" s="21"/>
      <c r="B24" s="126" t="s">
        <v>107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22"/>
      <c r="BH24" s="92" t="s">
        <v>42</v>
      </c>
      <c r="BI24" s="93"/>
      <c r="BJ24" s="93"/>
      <c r="BK24" s="93"/>
      <c r="BL24" s="93"/>
      <c r="BM24" s="93"/>
      <c r="BN24" s="93"/>
      <c r="BO24" s="93"/>
      <c r="BP24" s="93"/>
      <c r="BQ24" s="94"/>
      <c r="BR24" s="75" t="s">
        <v>22</v>
      </c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5" t="s">
        <v>22</v>
      </c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7"/>
      <c r="DD24" s="20"/>
    </row>
    <row r="25" spans="1:108" ht="46.5" customHeight="1">
      <c r="A25" s="21"/>
      <c r="B25" s="126" t="s">
        <v>108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22"/>
      <c r="BH25" s="92" t="s">
        <v>52</v>
      </c>
      <c r="BI25" s="93"/>
      <c r="BJ25" s="93"/>
      <c r="BK25" s="93"/>
      <c r="BL25" s="93"/>
      <c r="BM25" s="93"/>
      <c r="BN25" s="93"/>
      <c r="BO25" s="93"/>
      <c r="BP25" s="93"/>
      <c r="BQ25" s="94"/>
      <c r="BR25" s="75" t="s">
        <v>22</v>
      </c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5" t="s">
        <v>22</v>
      </c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7"/>
      <c r="DD25" s="20"/>
    </row>
    <row r="26" spans="1:108" ht="15.75">
      <c r="A26" s="21"/>
      <c r="B26" s="126" t="s">
        <v>109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22"/>
      <c r="BH26" s="72" t="s">
        <v>54</v>
      </c>
      <c r="BI26" s="73"/>
      <c r="BJ26" s="73"/>
      <c r="BK26" s="73"/>
      <c r="BL26" s="73"/>
      <c r="BM26" s="73"/>
      <c r="BN26" s="73"/>
      <c r="BO26" s="73"/>
      <c r="BP26" s="73"/>
      <c r="BQ26" s="74"/>
      <c r="BR26" s="75" t="s">
        <v>22</v>
      </c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5" t="s">
        <v>22</v>
      </c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7"/>
      <c r="DD26" s="20"/>
    </row>
    <row r="27" spans="1:108" ht="15.75">
      <c r="A27" s="21"/>
      <c r="B27" s="126" t="s">
        <v>110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22"/>
      <c r="BH27" s="72" t="s">
        <v>64</v>
      </c>
      <c r="BI27" s="73"/>
      <c r="BJ27" s="73"/>
      <c r="BK27" s="73"/>
      <c r="BL27" s="73"/>
      <c r="BM27" s="73"/>
      <c r="BN27" s="73"/>
      <c r="BO27" s="73"/>
      <c r="BP27" s="73"/>
      <c r="BQ27" s="74"/>
      <c r="BR27" s="75" t="s">
        <v>22</v>
      </c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5" t="s">
        <v>22</v>
      </c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7"/>
      <c r="DD27" s="20"/>
    </row>
    <row r="28" spans="1:108" ht="15.75">
      <c r="A28" s="21"/>
      <c r="B28" s="126" t="s">
        <v>111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22"/>
      <c r="BH28" s="72" t="s">
        <v>66</v>
      </c>
      <c r="BI28" s="73"/>
      <c r="BJ28" s="73"/>
      <c r="BK28" s="73"/>
      <c r="BL28" s="73"/>
      <c r="BM28" s="73"/>
      <c r="BN28" s="73"/>
      <c r="BO28" s="73"/>
      <c r="BP28" s="73"/>
      <c r="BQ28" s="74"/>
      <c r="BR28" s="75" t="s">
        <v>22</v>
      </c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5" t="s">
        <v>22</v>
      </c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7"/>
      <c r="DD28" s="20"/>
    </row>
    <row r="29" spans="1:108" ht="30" customHeight="1">
      <c r="A29" s="21"/>
      <c r="B29" s="126" t="s">
        <v>112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22"/>
      <c r="BH29" s="92" t="s">
        <v>76</v>
      </c>
      <c r="BI29" s="93"/>
      <c r="BJ29" s="93"/>
      <c r="BK29" s="93"/>
      <c r="BL29" s="93"/>
      <c r="BM29" s="93"/>
      <c r="BN29" s="93"/>
      <c r="BO29" s="93"/>
      <c r="BP29" s="93"/>
      <c r="BQ29" s="94"/>
      <c r="BR29" s="75" t="s">
        <v>22</v>
      </c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5" t="s">
        <v>22</v>
      </c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7"/>
      <c r="DD29" s="20"/>
    </row>
    <row r="30" spans="1:108" ht="15.75">
      <c r="A30" s="21"/>
      <c r="B30" s="126" t="s">
        <v>113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22"/>
      <c r="BH30" s="72" t="s">
        <v>79</v>
      </c>
      <c r="BI30" s="73"/>
      <c r="BJ30" s="73"/>
      <c r="BK30" s="73"/>
      <c r="BL30" s="73"/>
      <c r="BM30" s="73"/>
      <c r="BN30" s="73"/>
      <c r="BO30" s="73"/>
      <c r="BP30" s="73"/>
      <c r="BQ30" s="74"/>
      <c r="BR30" s="87">
        <v>14</v>
      </c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75">
        <v>7</v>
      </c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7"/>
      <c r="DD30" s="20"/>
    </row>
    <row r="31" spans="1:108" ht="30" customHeight="1">
      <c r="A31" s="21"/>
      <c r="B31" s="126" t="s">
        <v>114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22"/>
      <c r="BH31" s="92" t="s">
        <v>81</v>
      </c>
      <c r="BI31" s="93"/>
      <c r="BJ31" s="93"/>
      <c r="BK31" s="93"/>
      <c r="BL31" s="93"/>
      <c r="BM31" s="93"/>
      <c r="BN31" s="93"/>
      <c r="BO31" s="93"/>
      <c r="BP31" s="93"/>
      <c r="BQ31" s="94"/>
      <c r="BR31" s="75" t="s">
        <v>22</v>
      </c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5" t="s">
        <v>22</v>
      </c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7"/>
      <c r="DD31" s="20"/>
    </row>
    <row r="32" spans="1:108" ht="30" customHeight="1">
      <c r="A32" s="21"/>
      <c r="B32" s="126" t="s">
        <v>115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22"/>
      <c r="BH32" s="92" t="s">
        <v>83</v>
      </c>
      <c r="BI32" s="93"/>
      <c r="BJ32" s="93"/>
      <c r="BK32" s="93"/>
      <c r="BL32" s="93"/>
      <c r="BM32" s="93"/>
      <c r="BN32" s="93"/>
      <c r="BO32" s="93"/>
      <c r="BP32" s="93"/>
      <c r="BQ32" s="94"/>
      <c r="BR32" s="75" t="s">
        <v>22</v>
      </c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5" t="s">
        <v>22</v>
      </c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  <c r="DD32" s="20"/>
    </row>
    <row r="33" spans="1:108" ht="30" customHeight="1">
      <c r="A33" s="21"/>
      <c r="B33" s="126" t="s">
        <v>116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32"/>
      <c r="BH33" s="92" t="s">
        <v>85</v>
      </c>
      <c r="BI33" s="93"/>
      <c r="BJ33" s="93"/>
      <c r="BK33" s="93"/>
      <c r="BL33" s="93"/>
      <c r="BM33" s="93"/>
      <c r="BN33" s="93"/>
      <c r="BO33" s="93"/>
      <c r="BP33" s="93"/>
      <c r="BQ33" s="94"/>
      <c r="BR33" s="118">
        <v>-2394</v>
      </c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75">
        <v>231</v>
      </c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7"/>
      <c r="DD33" s="20"/>
    </row>
    <row r="34" spans="1:108" ht="15.75">
      <c r="A34" s="21"/>
      <c r="B34" s="126" t="s">
        <v>117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22"/>
      <c r="BH34" s="72"/>
      <c r="BI34" s="73"/>
      <c r="BJ34" s="73"/>
      <c r="BK34" s="73"/>
      <c r="BL34" s="73"/>
      <c r="BM34" s="73"/>
      <c r="BN34" s="73"/>
      <c r="BO34" s="73"/>
      <c r="BP34" s="73"/>
      <c r="BQ34" s="74"/>
      <c r="BR34" s="124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75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7"/>
      <c r="DD34" s="20"/>
    </row>
    <row r="35" spans="1:108" ht="15.75">
      <c r="A35" s="21"/>
      <c r="B35" s="90" t="s">
        <v>29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22"/>
      <c r="BH35" s="72" t="s">
        <v>118</v>
      </c>
      <c r="BI35" s="73"/>
      <c r="BJ35" s="73"/>
      <c r="BK35" s="73"/>
      <c r="BL35" s="73"/>
      <c r="BM35" s="73"/>
      <c r="BN35" s="73"/>
      <c r="BO35" s="73"/>
      <c r="BP35" s="73"/>
      <c r="BQ35" s="74"/>
      <c r="BR35" s="87">
        <f>BR33</f>
        <v>-2394</v>
      </c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75">
        <v>231</v>
      </c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7"/>
      <c r="DD35" s="20"/>
    </row>
    <row r="36" spans="1:108" ht="15.75">
      <c r="A36" s="21"/>
      <c r="B36" s="90" t="s">
        <v>31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22"/>
      <c r="BH36" s="72" t="s">
        <v>119</v>
      </c>
      <c r="BI36" s="73"/>
      <c r="BJ36" s="73"/>
      <c r="BK36" s="73"/>
      <c r="BL36" s="73"/>
      <c r="BM36" s="73"/>
      <c r="BN36" s="73"/>
      <c r="BO36" s="73"/>
      <c r="BP36" s="73"/>
      <c r="BQ36" s="74"/>
      <c r="BR36" s="75" t="s">
        <v>22</v>
      </c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5" t="s">
        <v>22</v>
      </c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7"/>
      <c r="DD36" s="20"/>
    </row>
    <row r="37" spans="1:108" ht="15.75">
      <c r="A37" s="21"/>
      <c r="B37" s="90" t="s">
        <v>120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22"/>
      <c r="BH37" s="72" t="s">
        <v>121</v>
      </c>
      <c r="BI37" s="73"/>
      <c r="BJ37" s="73"/>
      <c r="BK37" s="73"/>
      <c r="BL37" s="73"/>
      <c r="BM37" s="73"/>
      <c r="BN37" s="73"/>
      <c r="BO37" s="73"/>
      <c r="BP37" s="73"/>
      <c r="BQ37" s="74"/>
      <c r="BR37" s="75" t="s">
        <v>22</v>
      </c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5" t="s">
        <v>22</v>
      </c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7"/>
      <c r="DD37" s="20"/>
    </row>
    <row r="38" spans="86:108" ht="15.75"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46.5" customHeight="1">
      <c r="A39" s="21"/>
      <c r="B39" s="126" t="s">
        <v>122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22"/>
      <c r="BH39" s="92" t="s">
        <v>123</v>
      </c>
      <c r="BI39" s="93"/>
      <c r="BJ39" s="93"/>
      <c r="BK39" s="93"/>
      <c r="BL39" s="93"/>
      <c r="BM39" s="93"/>
      <c r="BN39" s="93"/>
      <c r="BO39" s="93"/>
      <c r="BP39" s="93"/>
      <c r="BQ39" s="94"/>
      <c r="BR39" s="75" t="s">
        <v>22</v>
      </c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5" t="s">
        <v>22</v>
      </c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7"/>
      <c r="DD39" s="20"/>
    </row>
    <row r="40" spans="1:108" ht="15.75">
      <c r="A40" s="21"/>
      <c r="B40" s="126" t="s">
        <v>117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22"/>
      <c r="BH40" s="72"/>
      <c r="BI40" s="73"/>
      <c r="BJ40" s="73"/>
      <c r="BK40" s="73"/>
      <c r="BL40" s="73"/>
      <c r="BM40" s="73"/>
      <c r="BN40" s="73"/>
      <c r="BO40" s="73"/>
      <c r="BP40" s="73"/>
      <c r="BQ40" s="74"/>
      <c r="BR40" s="75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5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7"/>
      <c r="DD40" s="20"/>
    </row>
    <row r="41" spans="1:108" ht="15.75">
      <c r="A41" s="21"/>
      <c r="B41" s="90" t="s">
        <v>29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22"/>
      <c r="BH41" s="72" t="s">
        <v>124</v>
      </c>
      <c r="BI41" s="73"/>
      <c r="BJ41" s="73"/>
      <c r="BK41" s="73"/>
      <c r="BL41" s="73"/>
      <c r="BM41" s="73"/>
      <c r="BN41" s="73"/>
      <c r="BO41" s="73"/>
      <c r="BP41" s="73"/>
      <c r="BQ41" s="74"/>
      <c r="BR41" s="75" t="s">
        <v>22</v>
      </c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5" t="s">
        <v>22</v>
      </c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7"/>
      <c r="DD41" s="20"/>
    </row>
    <row r="42" spans="1:108" ht="15.75">
      <c r="A42" s="21"/>
      <c r="B42" s="90" t="s">
        <v>31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2"/>
      <c r="BH42" s="72" t="s">
        <v>125</v>
      </c>
      <c r="BI42" s="73"/>
      <c r="BJ42" s="73"/>
      <c r="BK42" s="73"/>
      <c r="BL42" s="73"/>
      <c r="BM42" s="73"/>
      <c r="BN42" s="73"/>
      <c r="BO42" s="73"/>
      <c r="BP42" s="73"/>
      <c r="BQ42" s="74"/>
      <c r="BR42" s="75" t="s">
        <v>22</v>
      </c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5" t="s">
        <v>22</v>
      </c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7"/>
      <c r="DD42" s="20"/>
    </row>
    <row r="43" spans="1:108" ht="15.75">
      <c r="A43" s="21"/>
      <c r="B43" s="90" t="s">
        <v>37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22"/>
      <c r="BH43" s="72" t="s">
        <v>126</v>
      </c>
      <c r="BI43" s="73"/>
      <c r="BJ43" s="73"/>
      <c r="BK43" s="73"/>
      <c r="BL43" s="73"/>
      <c r="BM43" s="73"/>
      <c r="BN43" s="73"/>
      <c r="BO43" s="73"/>
      <c r="BP43" s="73"/>
      <c r="BQ43" s="74"/>
      <c r="BR43" s="75" t="s">
        <v>22</v>
      </c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5" t="s">
        <v>22</v>
      </c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7"/>
      <c r="DD43" s="20"/>
    </row>
    <row r="44" spans="1:108" ht="15.75">
      <c r="A44" s="21"/>
      <c r="B44" s="90" t="s">
        <v>39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2"/>
      <c r="BH44" s="72" t="s">
        <v>127</v>
      </c>
      <c r="BI44" s="73"/>
      <c r="BJ44" s="73"/>
      <c r="BK44" s="73"/>
      <c r="BL44" s="73"/>
      <c r="BM44" s="73"/>
      <c r="BN44" s="73"/>
      <c r="BO44" s="73"/>
      <c r="BP44" s="73"/>
      <c r="BQ44" s="74"/>
      <c r="BR44" s="75" t="s">
        <v>22</v>
      </c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5" t="s">
        <v>22</v>
      </c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7"/>
      <c r="DD44" s="20"/>
    </row>
    <row r="45" spans="1:108" ht="46.5" customHeight="1">
      <c r="A45" s="21"/>
      <c r="B45" s="126" t="s">
        <v>128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22"/>
      <c r="BH45" s="92" t="s">
        <v>129</v>
      </c>
      <c r="BI45" s="93"/>
      <c r="BJ45" s="93"/>
      <c r="BK45" s="93"/>
      <c r="BL45" s="93"/>
      <c r="BM45" s="93"/>
      <c r="BN45" s="93"/>
      <c r="BO45" s="93"/>
      <c r="BP45" s="93"/>
      <c r="BQ45" s="94"/>
      <c r="BR45" s="75" t="s">
        <v>22</v>
      </c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5" t="s">
        <v>22</v>
      </c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20"/>
    </row>
    <row r="46" spans="1:108" ht="30" customHeight="1">
      <c r="A46" s="10"/>
      <c r="B46" s="123" t="s">
        <v>130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1"/>
      <c r="BH46" s="100" t="s">
        <v>131</v>
      </c>
      <c r="BI46" s="101"/>
      <c r="BJ46" s="101"/>
      <c r="BK46" s="101"/>
      <c r="BL46" s="101"/>
      <c r="BM46" s="101"/>
      <c r="BN46" s="101"/>
      <c r="BO46" s="101"/>
      <c r="BP46" s="101"/>
      <c r="BQ46" s="102"/>
      <c r="BR46" s="112">
        <v>162</v>
      </c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2">
        <v>81</v>
      </c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4"/>
      <c r="DD46" s="20"/>
    </row>
    <row r="47" spans="1:108" ht="30" customHeight="1">
      <c r="A47" s="13"/>
      <c r="B47" s="122" t="s">
        <v>132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4"/>
      <c r="BH47" s="103"/>
      <c r="BI47" s="104"/>
      <c r="BJ47" s="104"/>
      <c r="BK47" s="104"/>
      <c r="BL47" s="104"/>
      <c r="BM47" s="104"/>
      <c r="BN47" s="104"/>
      <c r="BO47" s="104"/>
      <c r="BP47" s="104"/>
      <c r="BQ47" s="105"/>
      <c r="BR47" s="115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5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7"/>
      <c r="DD47" s="20"/>
    </row>
    <row r="48" spans="1:108" ht="15.75">
      <c r="A48" s="21"/>
      <c r="B48" s="127" t="s">
        <v>133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22"/>
      <c r="BH48" s="72" t="s">
        <v>134</v>
      </c>
      <c r="BI48" s="73"/>
      <c r="BJ48" s="73"/>
      <c r="BK48" s="73"/>
      <c r="BL48" s="73"/>
      <c r="BM48" s="73"/>
      <c r="BN48" s="73"/>
      <c r="BO48" s="73"/>
      <c r="BP48" s="73"/>
      <c r="BQ48" s="74"/>
      <c r="BR48" s="87">
        <v>10</v>
      </c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128" t="s">
        <v>22</v>
      </c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30"/>
      <c r="DD48" s="20"/>
    </row>
    <row r="49" spans="1:108" ht="15.75">
      <c r="A49" s="21"/>
      <c r="B49" s="126" t="s">
        <v>135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22"/>
      <c r="BH49" s="72" t="s">
        <v>136</v>
      </c>
      <c r="BI49" s="73"/>
      <c r="BJ49" s="73"/>
      <c r="BK49" s="73"/>
      <c r="BL49" s="73"/>
      <c r="BM49" s="73"/>
      <c r="BN49" s="73"/>
      <c r="BO49" s="73"/>
      <c r="BP49" s="73"/>
      <c r="BQ49" s="74"/>
      <c r="BR49" s="87">
        <v>1</v>
      </c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7">
        <v>2</v>
      </c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9"/>
      <c r="DD49" s="20"/>
    </row>
    <row r="50" spans="1:108" ht="15.75">
      <c r="A50" s="21"/>
      <c r="B50" s="126" t="s">
        <v>137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22"/>
      <c r="BH50" s="72" t="s">
        <v>138</v>
      </c>
      <c r="BI50" s="73"/>
      <c r="BJ50" s="73"/>
      <c r="BK50" s="73"/>
      <c r="BL50" s="73"/>
      <c r="BM50" s="73"/>
      <c r="BN50" s="73"/>
      <c r="BO50" s="73"/>
      <c r="BP50" s="73"/>
      <c r="BQ50" s="74"/>
      <c r="BR50" s="124" t="s">
        <v>22</v>
      </c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75" t="s">
        <v>22</v>
      </c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7"/>
      <c r="DD50" s="20"/>
    </row>
    <row r="51" spans="1:108" ht="46.5" customHeight="1">
      <c r="A51" s="21"/>
      <c r="B51" s="126" t="s">
        <v>139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22"/>
      <c r="BH51" s="92" t="s">
        <v>140</v>
      </c>
      <c r="BI51" s="93"/>
      <c r="BJ51" s="93"/>
      <c r="BK51" s="93"/>
      <c r="BL51" s="93"/>
      <c r="BM51" s="93"/>
      <c r="BN51" s="93"/>
      <c r="BO51" s="93"/>
      <c r="BP51" s="93"/>
      <c r="BQ51" s="94"/>
      <c r="BR51" s="87">
        <v>111</v>
      </c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7">
        <v>2898</v>
      </c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9"/>
      <c r="DD51" s="20"/>
    </row>
    <row r="52" spans="1:108" ht="46.5" customHeight="1">
      <c r="A52" s="21"/>
      <c r="B52" s="126" t="s">
        <v>141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22"/>
      <c r="BH52" s="92" t="s">
        <v>142</v>
      </c>
      <c r="BI52" s="93"/>
      <c r="BJ52" s="93"/>
      <c r="BK52" s="93"/>
      <c r="BL52" s="93"/>
      <c r="BM52" s="93"/>
      <c r="BN52" s="93"/>
      <c r="BO52" s="93"/>
      <c r="BP52" s="93"/>
      <c r="BQ52" s="94"/>
      <c r="BR52" s="124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87">
        <v>104</v>
      </c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9"/>
      <c r="DD52" s="20"/>
    </row>
    <row r="53" spans="1:108" ht="46.5" customHeight="1">
      <c r="A53" s="10"/>
      <c r="B53" s="123" t="s">
        <v>143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1"/>
      <c r="BH53" s="100" t="s">
        <v>140</v>
      </c>
      <c r="BI53" s="101"/>
      <c r="BJ53" s="101"/>
      <c r="BK53" s="101"/>
      <c r="BL53" s="101"/>
      <c r="BM53" s="101"/>
      <c r="BN53" s="101"/>
      <c r="BO53" s="101"/>
      <c r="BP53" s="101"/>
      <c r="BQ53" s="102"/>
      <c r="BR53" s="112">
        <f>BR30+BR33-BR46+BR49+BR51</f>
        <v>-2430</v>
      </c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2">
        <f>CH30+CH33-CH46+CH49+CH51-CH52</f>
        <v>2953</v>
      </c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4"/>
      <c r="DD53" s="20"/>
    </row>
    <row r="54" spans="1:108" ht="46.5" customHeight="1">
      <c r="A54" s="13"/>
      <c r="B54" s="122" t="s">
        <v>144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4"/>
      <c r="BH54" s="103"/>
      <c r="BI54" s="104"/>
      <c r="BJ54" s="104"/>
      <c r="BK54" s="104"/>
      <c r="BL54" s="104"/>
      <c r="BM54" s="104"/>
      <c r="BN54" s="104"/>
      <c r="BO54" s="104"/>
      <c r="BP54" s="104"/>
      <c r="BQ54" s="105"/>
      <c r="BR54" s="115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5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7"/>
      <c r="DD54" s="20"/>
    </row>
    <row r="57" ht="15.75">
      <c r="A57" s="2" t="s">
        <v>86</v>
      </c>
    </row>
    <row r="58" ht="15.75">
      <c r="A58" s="2" t="s">
        <v>145</v>
      </c>
    </row>
    <row r="59" spans="1:107" ht="15.75">
      <c r="A59" s="64" t="s">
        <v>87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V59" s="64" t="s">
        <v>278</v>
      </c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</row>
    <row r="60" spans="1:107" s="1" customFormat="1" ht="12.75">
      <c r="A60" s="78" t="s">
        <v>88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BA60" s="79" t="s">
        <v>89</v>
      </c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15"/>
      <c r="BT60" s="15"/>
      <c r="BU60" s="15"/>
      <c r="BV60" s="79" t="s">
        <v>90</v>
      </c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</row>
    <row r="61" spans="1:49" ht="15.75">
      <c r="A61" s="16" t="s">
        <v>91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5.75">
      <c r="A62" s="16" t="s">
        <v>146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107" ht="15.75">
      <c r="A63" s="64" t="s">
        <v>93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V63" s="64" t="s">
        <v>94</v>
      </c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</row>
    <row r="64" spans="1:107" s="1" customFormat="1" ht="12.75" customHeight="1">
      <c r="A64" s="78" t="s">
        <v>88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BA64" s="79" t="s">
        <v>89</v>
      </c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15"/>
      <c r="BT64" s="15"/>
      <c r="BU64" s="15"/>
      <c r="BV64" s="79" t="s">
        <v>90</v>
      </c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</row>
  </sheetData>
  <sheetProtection/>
  <mergeCells count="150">
    <mergeCell ref="A63:AW63"/>
    <mergeCell ref="BA63:BR63"/>
    <mergeCell ref="BV63:DC63"/>
    <mergeCell ref="A64:AW64"/>
    <mergeCell ref="BA64:BR64"/>
    <mergeCell ref="BV64:DC64"/>
    <mergeCell ref="A19:BG19"/>
    <mergeCell ref="B20:BF20"/>
    <mergeCell ref="A59:AW59"/>
    <mergeCell ref="BA59:BR59"/>
    <mergeCell ref="B21:BF21"/>
    <mergeCell ref="BH21:BQ21"/>
    <mergeCell ref="BR21:CG21"/>
    <mergeCell ref="B23:BF23"/>
    <mergeCell ref="BH23:BQ23"/>
    <mergeCell ref="BR23:CG23"/>
    <mergeCell ref="A9:DC9"/>
    <mergeCell ref="AC15:DC15"/>
    <mergeCell ref="K11:CS11"/>
    <mergeCell ref="A10:DD10"/>
    <mergeCell ref="CH19:DC19"/>
    <mergeCell ref="BH20:BQ20"/>
    <mergeCell ref="BR20:CG20"/>
    <mergeCell ref="CH20:DC20"/>
    <mergeCell ref="BH19:BQ19"/>
    <mergeCell ref="BR19:CG19"/>
    <mergeCell ref="CH21:DC21"/>
    <mergeCell ref="B22:BF22"/>
    <mergeCell ref="BH22:BQ22"/>
    <mergeCell ref="BR22:CG22"/>
    <mergeCell ref="CH22:DC22"/>
    <mergeCell ref="CH23:DC23"/>
    <mergeCell ref="B24:BF24"/>
    <mergeCell ref="BH24:BQ24"/>
    <mergeCell ref="BR24:CG24"/>
    <mergeCell ref="CH24:DC24"/>
    <mergeCell ref="B25:BF25"/>
    <mergeCell ref="BH25:BQ25"/>
    <mergeCell ref="BR25:CG25"/>
    <mergeCell ref="CH25:DC25"/>
    <mergeCell ref="B26:BF26"/>
    <mergeCell ref="BH26:BQ26"/>
    <mergeCell ref="BR26:CG26"/>
    <mergeCell ref="CH26:DC26"/>
    <mergeCell ref="B27:BF27"/>
    <mergeCell ref="BH27:BQ27"/>
    <mergeCell ref="BR27:CG27"/>
    <mergeCell ref="CH27:DC27"/>
    <mergeCell ref="B28:BF28"/>
    <mergeCell ref="BH28:BQ28"/>
    <mergeCell ref="BR28:CG28"/>
    <mergeCell ref="CH28:DC28"/>
    <mergeCell ref="B29:BF29"/>
    <mergeCell ref="BH29:BQ29"/>
    <mergeCell ref="BR29:CG29"/>
    <mergeCell ref="CH29:DC29"/>
    <mergeCell ref="B30:BF30"/>
    <mergeCell ref="BH30:BQ30"/>
    <mergeCell ref="BR30:CG30"/>
    <mergeCell ref="CH30:DC30"/>
    <mergeCell ref="B31:BF31"/>
    <mergeCell ref="BH31:BQ31"/>
    <mergeCell ref="BR31:CG31"/>
    <mergeCell ref="CH31:DC31"/>
    <mergeCell ref="B32:BF32"/>
    <mergeCell ref="BH32:BQ32"/>
    <mergeCell ref="BR32:CG32"/>
    <mergeCell ref="CH32:DC32"/>
    <mergeCell ref="BH33:BQ33"/>
    <mergeCell ref="BR33:CG33"/>
    <mergeCell ref="CH33:DC33"/>
    <mergeCell ref="B33:BG33"/>
    <mergeCell ref="B34:BF34"/>
    <mergeCell ref="BH34:BQ34"/>
    <mergeCell ref="BR34:CG34"/>
    <mergeCell ref="CH34:DC34"/>
    <mergeCell ref="B35:BF35"/>
    <mergeCell ref="BH35:BQ35"/>
    <mergeCell ref="BR35:CG35"/>
    <mergeCell ref="CH35:DC35"/>
    <mergeCell ref="B36:BF36"/>
    <mergeCell ref="BH36:BQ36"/>
    <mergeCell ref="BR36:CG36"/>
    <mergeCell ref="CH36:DC36"/>
    <mergeCell ref="B37:BF37"/>
    <mergeCell ref="BH37:BQ37"/>
    <mergeCell ref="BR37:CG37"/>
    <mergeCell ref="CH37:DC37"/>
    <mergeCell ref="B39:BF39"/>
    <mergeCell ref="BH39:BQ39"/>
    <mergeCell ref="BR39:CG39"/>
    <mergeCell ref="CH39:DC39"/>
    <mergeCell ref="B40:BF40"/>
    <mergeCell ref="BH40:BQ40"/>
    <mergeCell ref="BR40:CG40"/>
    <mergeCell ref="CH40:DC40"/>
    <mergeCell ref="B41:BF41"/>
    <mergeCell ref="BH41:BQ41"/>
    <mergeCell ref="BR41:CG41"/>
    <mergeCell ref="CH41:DC41"/>
    <mergeCell ref="B42:BF42"/>
    <mergeCell ref="BH42:BQ42"/>
    <mergeCell ref="BR42:CG42"/>
    <mergeCell ref="CH42:DC42"/>
    <mergeCell ref="B43:BF43"/>
    <mergeCell ref="BH43:BQ43"/>
    <mergeCell ref="BR43:CG43"/>
    <mergeCell ref="CH43:DC43"/>
    <mergeCell ref="B44:BF44"/>
    <mergeCell ref="BH44:BQ44"/>
    <mergeCell ref="BR44:CG44"/>
    <mergeCell ref="CH44:DC44"/>
    <mergeCell ref="B45:BF45"/>
    <mergeCell ref="BH45:BQ45"/>
    <mergeCell ref="BR45:CG45"/>
    <mergeCell ref="CH45:DC45"/>
    <mergeCell ref="BH48:BQ48"/>
    <mergeCell ref="BR48:CG48"/>
    <mergeCell ref="CH48:DC48"/>
    <mergeCell ref="B46:BF46"/>
    <mergeCell ref="CH46:DC47"/>
    <mergeCell ref="B47:BF47"/>
    <mergeCell ref="BH46:BQ47"/>
    <mergeCell ref="BR46:CG47"/>
    <mergeCell ref="B48:BF48"/>
    <mergeCell ref="CH50:DC50"/>
    <mergeCell ref="B49:BF49"/>
    <mergeCell ref="BH49:BQ49"/>
    <mergeCell ref="BR49:CG49"/>
    <mergeCell ref="CH49:DC49"/>
    <mergeCell ref="B50:BF50"/>
    <mergeCell ref="BH50:BQ50"/>
    <mergeCell ref="BR50:CG50"/>
    <mergeCell ref="CH52:DC52"/>
    <mergeCell ref="B51:BF51"/>
    <mergeCell ref="BH51:BQ51"/>
    <mergeCell ref="BR51:CG51"/>
    <mergeCell ref="CH51:DC51"/>
    <mergeCell ref="B52:BF52"/>
    <mergeCell ref="BH52:BQ52"/>
    <mergeCell ref="BR52:CG52"/>
    <mergeCell ref="BV59:DC59"/>
    <mergeCell ref="A60:AW60"/>
    <mergeCell ref="BA60:BR60"/>
    <mergeCell ref="BV60:DC60"/>
    <mergeCell ref="B54:BF54"/>
    <mergeCell ref="BH53:BQ54"/>
    <mergeCell ref="BR53:CG54"/>
    <mergeCell ref="CH53:DC54"/>
    <mergeCell ref="B53:BF5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V122"/>
  <sheetViews>
    <sheetView view="pageBreakPreview" zoomScaleSheetLayoutView="100" zoomScalePageLayoutView="0" workbookViewId="0" topLeftCell="A88">
      <selection activeCell="DI113" sqref="DI113"/>
    </sheetView>
  </sheetViews>
  <sheetFormatPr defaultColWidth="0.875" defaultRowHeight="12.75"/>
  <cols>
    <col min="1" max="26" width="0.875" style="33" customWidth="1"/>
    <col min="27" max="27" width="20.625" style="33" customWidth="1"/>
    <col min="28" max="16384" width="0.875" style="33" customWidth="1"/>
  </cols>
  <sheetData>
    <row r="1" spans="60:108" ht="119.25" customHeight="1">
      <c r="BH1" s="133" t="s">
        <v>347</v>
      </c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60:108" s="34" customFormat="1" ht="18" customHeight="1">
      <c r="BH2" s="134" t="s">
        <v>348</v>
      </c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</row>
    <row r="3" spans="1:108" ht="25.5" customHeight="1">
      <c r="A3" s="135" t="s">
        <v>349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</row>
    <row r="4" spans="1:108" ht="15" customHeight="1">
      <c r="A4" s="135" t="s">
        <v>350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" customHeight="1">
      <c r="A5" s="135" t="s">
        <v>351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="35" customFormat="1" ht="12.75" customHeight="1"/>
    <row r="7" spans="1:108" s="35" customFormat="1" ht="14.25" customHeight="1">
      <c r="A7" s="62" t="s">
        <v>228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</row>
    <row r="8" spans="1:108" ht="27" customHeight="1">
      <c r="A8" s="136" t="s">
        <v>352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</row>
    <row r="9" spans="1:152" s="35" customFormat="1" ht="14.25" customHeight="1">
      <c r="A9" s="138" t="s">
        <v>353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</row>
    <row r="10" spans="1:152" ht="39.75" customHeight="1">
      <c r="A10" s="136" t="s">
        <v>354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</row>
    <row r="11" spans="1:152" s="35" customFormat="1" ht="53.25" customHeight="1">
      <c r="A11" s="139" t="s">
        <v>355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</row>
    <row r="12" spans="1:152" ht="52.5" customHeight="1">
      <c r="A12" s="136" t="s">
        <v>356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</row>
    <row r="13" spans="133:152" s="35" customFormat="1" ht="12" customHeight="1"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</row>
    <row r="14" spans="1:108" s="35" customFormat="1" ht="14.25" customHeight="1">
      <c r="A14" s="35" t="s">
        <v>357</v>
      </c>
      <c r="AZ14" s="140" t="s">
        <v>358</v>
      </c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</row>
    <row r="15" s="35" customFormat="1" ht="12" customHeight="1"/>
    <row r="16" spans="1:108" s="35" customFormat="1" ht="31.5" customHeight="1">
      <c r="A16" s="141" t="s">
        <v>359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3"/>
      <c r="AU16" s="141" t="s">
        <v>13</v>
      </c>
      <c r="AV16" s="142"/>
      <c r="AW16" s="142"/>
      <c r="AX16" s="142"/>
      <c r="AY16" s="142"/>
      <c r="AZ16" s="142"/>
      <c r="BA16" s="142"/>
      <c r="BB16" s="143"/>
      <c r="BC16" s="150" t="s">
        <v>360</v>
      </c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2"/>
      <c r="CD16" s="150" t="s">
        <v>360</v>
      </c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2"/>
    </row>
    <row r="17" spans="1:108" s="35" customFormat="1" ht="14.25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6"/>
      <c r="AU17" s="144"/>
      <c r="AV17" s="145"/>
      <c r="AW17" s="145"/>
      <c r="AX17" s="145"/>
      <c r="AY17" s="145"/>
      <c r="AZ17" s="145"/>
      <c r="BA17" s="145"/>
      <c r="BB17" s="146"/>
      <c r="BC17" s="36"/>
      <c r="BD17" s="37"/>
      <c r="BE17" s="37"/>
      <c r="BF17" s="37"/>
      <c r="BG17" s="38" t="s">
        <v>361</v>
      </c>
      <c r="BH17" s="37"/>
      <c r="BI17" s="153">
        <v>39721</v>
      </c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37"/>
      <c r="CC17" s="37"/>
      <c r="CD17" s="39"/>
      <c r="CE17" s="37"/>
      <c r="CF17" s="37"/>
      <c r="CG17" s="37"/>
      <c r="CH17" s="38" t="s">
        <v>361</v>
      </c>
      <c r="CI17" s="37"/>
      <c r="CJ17" s="153">
        <v>39689</v>
      </c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37"/>
      <c r="DD17" s="40"/>
    </row>
    <row r="18" spans="1:108" s="35" customFormat="1" ht="52.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9"/>
      <c r="AU18" s="147"/>
      <c r="AV18" s="148"/>
      <c r="AW18" s="148"/>
      <c r="AX18" s="148"/>
      <c r="AY18" s="148"/>
      <c r="AZ18" s="148"/>
      <c r="BA18" s="148"/>
      <c r="BB18" s="149"/>
      <c r="BC18" s="41"/>
      <c r="BD18" s="42"/>
      <c r="BE18" s="42"/>
      <c r="BF18" s="42"/>
      <c r="BG18" s="42"/>
      <c r="BH18" s="42"/>
      <c r="BI18" s="154" t="s">
        <v>362</v>
      </c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42"/>
      <c r="CC18" s="42"/>
      <c r="CD18" s="41"/>
      <c r="CE18" s="42"/>
      <c r="CF18" s="42"/>
      <c r="CG18" s="42"/>
      <c r="CH18" s="42"/>
      <c r="CI18" s="42"/>
      <c r="CJ18" s="154" t="s">
        <v>363</v>
      </c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42"/>
      <c r="DD18" s="43"/>
    </row>
    <row r="19" spans="1:108" s="35" customFormat="1" ht="14.25" customHeight="1">
      <c r="A19" s="155">
        <v>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44"/>
      <c r="AU19" s="155">
        <v>2</v>
      </c>
      <c r="AV19" s="156"/>
      <c r="AW19" s="156"/>
      <c r="AX19" s="156"/>
      <c r="AY19" s="156"/>
      <c r="AZ19" s="156"/>
      <c r="BA19" s="156"/>
      <c r="BB19" s="157"/>
      <c r="BC19" s="155">
        <v>3</v>
      </c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7"/>
      <c r="CD19" s="155">
        <v>4</v>
      </c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7"/>
    </row>
    <row r="20" spans="1:108" s="35" customFormat="1" ht="14.25" customHeight="1">
      <c r="A20" s="45"/>
      <c r="B20" s="158" t="s">
        <v>364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47"/>
      <c r="AU20" s="159"/>
      <c r="AV20" s="160"/>
      <c r="AW20" s="160"/>
      <c r="AX20" s="160"/>
      <c r="AY20" s="160"/>
      <c r="AZ20" s="160"/>
      <c r="BA20" s="160"/>
      <c r="BB20" s="161"/>
      <c r="BC20" s="162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4"/>
      <c r="CD20" s="162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4"/>
    </row>
    <row r="21" spans="1:108" s="35" customFormat="1" ht="14.25" customHeight="1">
      <c r="A21" s="45"/>
      <c r="B21" s="165" t="s">
        <v>365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47"/>
      <c r="AU21" s="166" t="s">
        <v>16</v>
      </c>
      <c r="AV21" s="167"/>
      <c r="AW21" s="167"/>
      <c r="AX21" s="167"/>
      <c r="AY21" s="167"/>
      <c r="AZ21" s="167"/>
      <c r="BA21" s="167"/>
      <c r="BB21" s="168"/>
      <c r="BC21" s="169">
        <f>BC23</f>
        <v>104684.3</v>
      </c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1"/>
      <c r="CD21" s="169">
        <f>CD23</f>
        <v>101240.59</v>
      </c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1"/>
    </row>
    <row r="22" spans="1:108" s="35" customFormat="1" ht="14.25" customHeight="1">
      <c r="A22" s="41"/>
      <c r="B22" s="172" t="s">
        <v>17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42"/>
      <c r="AU22" s="173"/>
      <c r="AV22" s="138"/>
      <c r="AW22" s="138"/>
      <c r="AX22" s="138"/>
      <c r="AY22" s="138"/>
      <c r="AZ22" s="138"/>
      <c r="BA22" s="138"/>
      <c r="BB22" s="174"/>
      <c r="BC22" s="175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7"/>
      <c r="CD22" s="175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7"/>
    </row>
    <row r="23" spans="1:108" s="35" customFormat="1" ht="14.25" customHeight="1">
      <c r="A23" s="178" t="s">
        <v>366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46"/>
      <c r="AU23" s="159" t="s">
        <v>19</v>
      </c>
      <c r="AV23" s="160"/>
      <c r="AW23" s="160"/>
      <c r="AX23" s="160"/>
      <c r="AY23" s="160"/>
      <c r="AZ23" s="160"/>
      <c r="BA23" s="160"/>
      <c r="BB23" s="161"/>
      <c r="BC23" s="162">
        <v>104684.3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4"/>
      <c r="CD23" s="162">
        <v>101240.59</v>
      </c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4"/>
    </row>
    <row r="24" spans="1:108" s="35" customFormat="1" ht="14.25" customHeight="1">
      <c r="A24" s="178" t="s">
        <v>367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46"/>
      <c r="AU24" s="159" t="s">
        <v>21</v>
      </c>
      <c r="AV24" s="160"/>
      <c r="AW24" s="160"/>
      <c r="AX24" s="160"/>
      <c r="AY24" s="160"/>
      <c r="AZ24" s="160"/>
      <c r="BA24" s="160"/>
      <c r="BB24" s="161"/>
      <c r="BC24" s="162" t="s">
        <v>22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4"/>
      <c r="CD24" s="162" t="s">
        <v>22</v>
      </c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4"/>
    </row>
    <row r="25" spans="1:108" s="35" customFormat="1" ht="14.25" customHeight="1">
      <c r="A25" s="45"/>
      <c r="B25" s="165" t="s">
        <v>368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47"/>
      <c r="AU25" s="166" t="s">
        <v>24</v>
      </c>
      <c r="AV25" s="167"/>
      <c r="AW25" s="167"/>
      <c r="AX25" s="167"/>
      <c r="AY25" s="167"/>
      <c r="AZ25" s="167"/>
      <c r="BA25" s="167"/>
      <c r="BB25" s="168"/>
      <c r="BC25" s="169" t="s">
        <v>22</v>
      </c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1"/>
      <c r="CD25" s="169" t="s">
        <v>22</v>
      </c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1"/>
    </row>
    <row r="26" spans="1:108" s="35" customFormat="1" ht="14.25" customHeight="1">
      <c r="A26" s="41"/>
      <c r="B26" s="172" t="s">
        <v>17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42"/>
      <c r="AU26" s="173"/>
      <c r="AV26" s="138"/>
      <c r="AW26" s="138"/>
      <c r="AX26" s="138"/>
      <c r="AY26" s="138"/>
      <c r="AZ26" s="138"/>
      <c r="BA26" s="138"/>
      <c r="BB26" s="174"/>
      <c r="BC26" s="175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7"/>
      <c r="CD26" s="175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</row>
    <row r="27" spans="1:108" s="35" customFormat="1" ht="14.25" customHeight="1">
      <c r="A27" s="178" t="s">
        <v>366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46"/>
      <c r="AU27" s="159" t="s">
        <v>25</v>
      </c>
      <c r="AV27" s="160"/>
      <c r="AW27" s="160"/>
      <c r="AX27" s="160"/>
      <c r="AY27" s="160"/>
      <c r="AZ27" s="160"/>
      <c r="BA27" s="160"/>
      <c r="BB27" s="161"/>
      <c r="BC27" s="162" t="s">
        <v>22</v>
      </c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4"/>
      <c r="CD27" s="162" t="s">
        <v>22</v>
      </c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4"/>
    </row>
    <row r="28" spans="1:108" s="35" customFormat="1" ht="14.25" customHeight="1">
      <c r="A28" s="178" t="s">
        <v>367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46"/>
      <c r="AU28" s="159" t="s">
        <v>26</v>
      </c>
      <c r="AV28" s="160"/>
      <c r="AW28" s="160"/>
      <c r="AX28" s="160"/>
      <c r="AY28" s="160"/>
      <c r="AZ28" s="160"/>
      <c r="BA28" s="160"/>
      <c r="BB28" s="161"/>
      <c r="BC28" s="162" t="s">
        <v>22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4"/>
      <c r="CD28" s="162" t="s">
        <v>22</v>
      </c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4"/>
    </row>
    <row r="29" spans="1:108" s="51" customFormat="1" ht="31.5" customHeight="1">
      <c r="A29" s="49"/>
      <c r="B29" s="179" t="s">
        <v>369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50"/>
      <c r="AU29" s="180" t="s">
        <v>28</v>
      </c>
      <c r="AV29" s="181"/>
      <c r="AW29" s="181"/>
      <c r="AX29" s="181"/>
      <c r="AY29" s="181"/>
      <c r="AZ29" s="181"/>
      <c r="BA29" s="181"/>
      <c r="BB29" s="182"/>
      <c r="BC29" s="162" t="s">
        <v>22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4"/>
      <c r="CD29" s="162" t="s">
        <v>22</v>
      </c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4"/>
    </row>
    <row r="30" spans="1:108" s="51" customFormat="1" ht="31.5" customHeight="1">
      <c r="A30" s="49"/>
      <c r="B30" s="179" t="s">
        <v>370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50"/>
      <c r="AU30" s="180" t="s">
        <v>34</v>
      </c>
      <c r="AV30" s="181"/>
      <c r="AW30" s="181"/>
      <c r="AX30" s="181"/>
      <c r="AY30" s="181"/>
      <c r="AZ30" s="181"/>
      <c r="BA30" s="181"/>
      <c r="BB30" s="182"/>
      <c r="BC30" s="162" t="s">
        <v>22</v>
      </c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4"/>
      <c r="CD30" s="162" t="s">
        <v>22</v>
      </c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4"/>
    </row>
    <row r="31" spans="1:108" s="35" customFormat="1" ht="14.25" customHeight="1">
      <c r="A31" s="48"/>
      <c r="B31" s="158" t="s">
        <v>371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46"/>
      <c r="AU31" s="159" t="s">
        <v>42</v>
      </c>
      <c r="AV31" s="160"/>
      <c r="AW31" s="160"/>
      <c r="AX31" s="160"/>
      <c r="AY31" s="160"/>
      <c r="AZ31" s="160"/>
      <c r="BA31" s="160"/>
      <c r="BB31" s="161"/>
      <c r="BC31" s="162" t="s">
        <v>22</v>
      </c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4"/>
      <c r="CD31" s="162" t="s">
        <v>22</v>
      </c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4"/>
    </row>
    <row r="32" spans="1:108" s="51" customFormat="1" ht="47.25" customHeight="1">
      <c r="A32" s="49"/>
      <c r="B32" s="179" t="s">
        <v>372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50"/>
      <c r="AU32" s="180" t="s">
        <v>52</v>
      </c>
      <c r="AV32" s="181"/>
      <c r="AW32" s="181"/>
      <c r="AX32" s="181"/>
      <c r="AY32" s="181"/>
      <c r="AZ32" s="181"/>
      <c r="BA32" s="181"/>
      <c r="BB32" s="182"/>
      <c r="BC32" s="162" t="s">
        <v>22</v>
      </c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4"/>
      <c r="CD32" s="162" t="s">
        <v>22</v>
      </c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4"/>
    </row>
    <row r="33" spans="1:108" s="51" customFormat="1" ht="31.5" customHeight="1">
      <c r="A33" s="49"/>
      <c r="B33" s="179" t="s">
        <v>373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50"/>
      <c r="AU33" s="180" t="s">
        <v>54</v>
      </c>
      <c r="AV33" s="181"/>
      <c r="AW33" s="181"/>
      <c r="AX33" s="181"/>
      <c r="AY33" s="181"/>
      <c r="AZ33" s="181"/>
      <c r="BA33" s="181"/>
      <c r="BB33" s="182"/>
      <c r="BC33" s="162">
        <v>2629909.36</v>
      </c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4"/>
      <c r="CD33" s="162">
        <v>3567027.59</v>
      </c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4"/>
    </row>
    <row r="34" spans="1:108" s="35" customFormat="1" ht="14.25" customHeight="1">
      <c r="A34" s="155">
        <v>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44"/>
      <c r="AU34" s="155">
        <v>2</v>
      </c>
      <c r="AV34" s="156"/>
      <c r="AW34" s="156"/>
      <c r="AX34" s="156"/>
      <c r="AY34" s="156"/>
      <c r="AZ34" s="156"/>
      <c r="BA34" s="156"/>
      <c r="BB34" s="157"/>
      <c r="BC34" s="183">
        <v>3</v>
      </c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5"/>
      <c r="CD34" s="183">
        <v>4</v>
      </c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s="51" customFormat="1" ht="31.5" customHeight="1">
      <c r="A35" s="49"/>
      <c r="B35" s="179" t="s">
        <v>51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50"/>
      <c r="AU35" s="180" t="s">
        <v>64</v>
      </c>
      <c r="AV35" s="181"/>
      <c r="AW35" s="181"/>
      <c r="AX35" s="181"/>
      <c r="AY35" s="181"/>
      <c r="AZ35" s="181"/>
      <c r="BA35" s="181"/>
      <c r="BB35" s="182"/>
      <c r="BC35" s="162" t="s">
        <v>22</v>
      </c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4"/>
      <c r="CD35" s="162" t="s">
        <v>22</v>
      </c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4"/>
    </row>
    <row r="36" spans="1:108" s="35" customFormat="1" ht="14.25" customHeight="1">
      <c r="A36" s="45"/>
      <c r="B36" s="165" t="s">
        <v>374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47"/>
      <c r="AU36" s="166" t="s">
        <v>66</v>
      </c>
      <c r="AV36" s="167"/>
      <c r="AW36" s="167"/>
      <c r="AX36" s="167"/>
      <c r="AY36" s="167"/>
      <c r="AZ36" s="167"/>
      <c r="BA36" s="167"/>
      <c r="BB36" s="168"/>
      <c r="BC36" s="169" t="s">
        <v>22</v>
      </c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1"/>
      <c r="CD36" s="169" t="s">
        <v>22</v>
      </c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1"/>
    </row>
    <row r="37" spans="1:108" s="35" customFormat="1" ht="14.25" customHeight="1">
      <c r="A37" s="41"/>
      <c r="B37" s="172" t="s">
        <v>17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42"/>
      <c r="AU37" s="173"/>
      <c r="AV37" s="138"/>
      <c r="AW37" s="138"/>
      <c r="AX37" s="138"/>
      <c r="AY37" s="138"/>
      <c r="AZ37" s="138"/>
      <c r="BA37" s="138"/>
      <c r="BB37" s="174"/>
      <c r="BC37" s="175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7"/>
      <c r="CD37" s="175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</row>
    <row r="38" spans="1:108" s="35" customFormat="1" ht="14.25" customHeight="1">
      <c r="A38" s="178" t="s">
        <v>375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46"/>
      <c r="AU38" s="159" t="s">
        <v>68</v>
      </c>
      <c r="AV38" s="160"/>
      <c r="AW38" s="160"/>
      <c r="AX38" s="160"/>
      <c r="AY38" s="160"/>
      <c r="AZ38" s="160"/>
      <c r="BA38" s="160"/>
      <c r="BB38" s="161"/>
      <c r="BC38" s="162" t="s">
        <v>22</v>
      </c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4"/>
      <c r="CD38" s="162" t="s">
        <v>22</v>
      </c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4"/>
    </row>
    <row r="39" spans="1:108" s="35" customFormat="1" ht="14.25" customHeight="1">
      <c r="A39" s="178" t="s">
        <v>376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46"/>
      <c r="AU39" s="159" t="s">
        <v>70</v>
      </c>
      <c r="AV39" s="160"/>
      <c r="AW39" s="160"/>
      <c r="AX39" s="160"/>
      <c r="AY39" s="160"/>
      <c r="AZ39" s="160"/>
      <c r="BA39" s="160"/>
      <c r="BB39" s="161"/>
      <c r="BC39" s="162" t="s">
        <v>22</v>
      </c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4"/>
      <c r="CD39" s="162" t="s">
        <v>22</v>
      </c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4"/>
    </row>
    <row r="40" spans="1:108" s="51" customFormat="1" ht="31.5" customHeight="1">
      <c r="A40" s="49"/>
      <c r="B40" s="179" t="s">
        <v>377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50"/>
      <c r="AU40" s="180" t="s">
        <v>76</v>
      </c>
      <c r="AV40" s="181"/>
      <c r="AW40" s="181"/>
      <c r="AX40" s="181"/>
      <c r="AY40" s="181"/>
      <c r="AZ40" s="181"/>
      <c r="BA40" s="181"/>
      <c r="BB40" s="182"/>
      <c r="BC40" s="162" t="s">
        <v>22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4"/>
      <c r="CD40" s="162" t="s">
        <v>22</v>
      </c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4"/>
    </row>
    <row r="41" spans="1:108" s="35" customFormat="1" ht="31.5" customHeight="1">
      <c r="A41" s="45"/>
      <c r="B41" s="186" t="s">
        <v>378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52"/>
      <c r="AU41" s="187" t="s">
        <v>79</v>
      </c>
      <c r="AV41" s="188"/>
      <c r="AW41" s="188"/>
      <c r="AX41" s="188"/>
      <c r="AY41" s="188"/>
      <c r="AZ41" s="188"/>
      <c r="BA41" s="188"/>
      <c r="BB41" s="189"/>
      <c r="BC41" s="169" t="s">
        <v>22</v>
      </c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1"/>
      <c r="CD41" s="169" t="s">
        <v>22</v>
      </c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1"/>
    </row>
    <row r="42" spans="1:108" s="35" customFormat="1" ht="14.25" customHeight="1">
      <c r="A42" s="41"/>
      <c r="B42" s="172" t="s">
        <v>17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42"/>
      <c r="AU42" s="173"/>
      <c r="AV42" s="138"/>
      <c r="AW42" s="138"/>
      <c r="AX42" s="138"/>
      <c r="AY42" s="138"/>
      <c r="AZ42" s="138"/>
      <c r="BA42" s="138"/>
      <c r="BB42" s="174"/>
      <c r="BC42" s="175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7"/>
      <c r="CD42" s="175" t="s">
        <v>22</v>
      </c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</row>
    <row r="43" spans="1:108" s="35" customFormat="1" ht="14.25" customHeight="1">
      <c r="A43" s="190" t="s">
        <v>379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53"/>
      <c r="AU43" s="187" t="s">
        <v>147</v>
      </c>
      <c r="AV43" s="188"/>
      <c r="AW43" s="188"/>
      <c r="AX43" s="188"/>
      <c r="AY43" s="188"/>
      <c r="AZ43" s="188"/>
      <c r="BA43" s="188"/>
      <c r="BB43" s="189"/>
      <c r="BC43" s="169" t="s">
        <v>22</v>
      </c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1"/>
      <c r="CD43" s="169" t="s">
        <v>22</v>
      </c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1"/>
    </row>
    <row r="44" spans="1:108" s="35" customFormat="1" ht="14.25" customHeight="1">
      <c r="A44" s="54"/>
      <c r="B44" s="195" t="s">
        <v>380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55"/>
      <c r="AU44" s="192"/>
      <c r="AV44" s="193"/>
      <c r="AW44" s="193"/>
      <c r="AX44" s="193"/>
      <c r="AY44" s="193"/>
      <c r="AZ44" s="193"/>
      <c r="BA44" s="193"/>
      <c r="BB44" s="194"/>
      <c r="BC44" s="175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7"/>
      <c r="CD44" s="175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7"/>
    </row>
    <row r="45" spans="1:108" s="35" customFormat="1" ht="14.25" customHeight="1">
      <c r="A45" s="190" t="s">
        <v>381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53"/>
      <c r="AU45" s="187" t="s">
        <v>382</v>
      </c>
      <c r="AV45" s="188"/>
      <c r="AW45" s="188"/>
      <c r="AX45" s="188"/>
      <c r="AY45" s="188"/>
      <c r="AZ45" s="188"/>
      <c r="BA45" s="188"/>
      <c r="BB45" s="189"/>
      <c r="BC45" s="169" t="s">
        <v>22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1"/>
      <c r="CD45" s="169" t="s">
        <v>22</v>
      </c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1"/>
    </row>
    <row r="46" spans="1:108" s="35" customFormat="1" ht="14.25" customHeight="1">
      <c r="A46" s="54"/>
      <c r="B46" s="195" t="s">
        <v>383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55"/>
      <c r="AU46" s="192"/>
      <c r="AV46" s="193"/>
      <c r="AW46" s="193"/>
      <c r="AX46" s="193"/>
      <c r="AY46" s="193"/>
      <c r="AZ46" s="193"/>
      <c r="BA46" s="193"/>
      <c r="BB46" s="194"/>
      <c r="BC46" s="175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7"/>
      <c r="CD46" s="175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7"/>
    </row>
    <row r="47" spans="1:108" s="35" customFormat="1" ht="14.25" customHeight="1">
      <c r="A47" s="190" t="s">
        <v>384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53"/>
      <c r="AU47" s="187" t="s">
        <v>385</v>
      </c>
      <c r="AV47" s="188"/>
      <c r="AW47" s="188"/>
      <c r="AX47" s="188"/>
      <c r="AY47" s="188"/>
      <c r="AZ47" s="188"/>
      <c r="BA47" s="188"/>
      <c r="BB47" s="189"/>
      <c r="BC47" s="169" t="s">
        <v>22</v>
      </c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1"/>
      <c r="CD47" s="169" t="s">
        <v>22</v>
      </c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1"/>
    </row>
    <row r="48" spans="1:108" s="35" customFormat="1" ht="14.25" customHeight="1">
      <c r="A48" s="54"/>
      <c r="B48" s="195" t="s">
        <v>386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55"/>
      <c r="AU48" s="192"/>
      <c r="AV48" s="193"/>
      <c r="AW48" s="193"/>
      <c r="AX48" s="193"/>
      <c r="AY48" s="193"/>
      <c r="AZ48" s="193"/>
      <c r="BA48" s="193"/>
      <c r="BB48" s="194"/>
      <c r="BC48" s="175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7"/>
      <c r="CD48" s="175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7"/>
    </row>
    <row r="49" spans="1:108" s="35" customFormat="1" ht="14.25" customHeight="1">
      <c r="A49" s="190" t="s">
        <v>387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53"/>
      <c r="AU49" s="187" t="s">
        <v>388</v>
      </c>
      <c r="AV49" s="188"/>
      <c r="AW49" s="188"/>
      <c r="AX49" s="188"/>
      <c r="AY49" s="188"/>
      <c r="AZ49" s="188"/>
      <c r="BA49" s="188"/>
      <c r="BB49" s="189"/>
      <c r="BC49" s="169" t="s">
        <v>22</v>
      </c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1"/>
      <c r="CD49" s="169" t="s">
        <v>22</v>
      </c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1"/>
    </row>
    <row r="50" spans="1:108" s="35" customFormat="1" ht="14.25" customHeight="1">
      <c r="A50" s="54"/>
      <c r="B50" s="195" t="s">
        <v>389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55"/>
      <c r="AU50" s="192"/>
      <c r="AV50" s="193"/>
      <c r="AW50" s="193"/>
      <c r="AX50" s="193"/>
      <c r="AY50" s="193"/>
      <c r="AZ50" s="193"/>
      <c r="BA50" s="193"/>
      <c r="BB50" s="194"/>
      <c r="BC50" s="175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7"/>
      <c r="CD50" s="175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s="35" customFormat="1" ht="14.25" customHeight="1">
      <c r="A51" s="54"/>
      <c r="B51" s="196" t="s">
        <v>390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55"/>
      <c r="AU51" s="192" t="s">
        <v>81</v>
      </c>
      <c r="AV51" s="193"/>
      <c r="AW51" s="193"/>
      <c r="AX51" s="193"/>
      <c r="AY51" s="193"/>
      <c r="AZ51" s="193"/>
      <c r="BA51" s="193"/>
      <c r="BB51" s="194"/>
      <c r="BC51" s="175" t="s">
        <v>22</v>
      </c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7"/>
      <c r="CD51" s="175" t="s">
        <v>22</v>
      </c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7"/>
    </row>
    <row r="52" spans="1:108" s="35" customFormat="1" ht="110.25" customHeight="1">
      <c r="A52" s="45"/>
      <c r="B52" s="179" t="s">
        <v>391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52"/>
      <c r="AU52" s="180" t="s">
        <v>83</v>
      </c>
      <c r="AV52" s="181"/>
      <c r="AW52" s="181"/>
      <c r="AX52" s="181"/>
      <c r="AY52" s="181"/>
      <c r="AZ52" s="181"/>
      <c r="BA52" s="181"/>
      <c r="BB52" s="182"/>
      <c r="BC52" s="169" t="s">
        <v>22</v>
      </c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1"/>
      <c r="CD52" s="169" t="s">
        <v>22</v>
      </c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1"/>
    </row>
    <row r="53" spans="1:108" s="51" customFormat="1" ht="157.5" customHeight="1">
      <c r="A53" s="49"/>
      <c r="B53" s="179" t="s">
        <v>392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50"/>
      <c r="AU53" s="180" t="s">
        <v>85</v>
      </c>
      <c r="AV53" s="181"/>
      <c r="AW53" s="181"/>
      <c r="AX53" s="181"/>
      <c r="AY53" s="181"/>
      <c r="AZ53" s="181"/>
      <c r="BA53" s="181"/>
      <c r="BB53" s="182"/>
      <c r="BC53" s="162" t="s">
        <v>22</v>
      </c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4"/>
      <c r="CD53" s="162" t="s">
        <v>22</v>
      </c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4"/>
    </row>
    <row r="54" spans="1:108" s="51" customFormat="1" ht="31.5" customHeight="1">
      <c r="A54" s="49"/>
      <c r="B54" s="179" t="s">
        <v>63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50"/>
      <c r="AU54" s="180" t="s">
        <v>123</v>
      </c>
      <c r="AV54" s="181"/>
      <c r="AW54" s="181"/>
      <c r="AX54" s="181"/>
      <c r="AY54" s="181"/>
      <c r="AZ54" s="181"/>
      <c r="BA54" s="181"/>
      <c r="BB54" s="182"/>
      <c r="BC54" s="162" t="s">
        <v>22</v>
      </c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4"/>
      <c r="CD54" s="162" t="s">
        <v>22</v>
      </c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4"/>
    </row>
    <row r="55" spans="1:108" s="35" customFormat="1" ht="46.5" customHeight="1">
      <c r="A55" s="45"/>
      <c r="B55" s="186" t="s">
        <v>393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52"/>
      <c r="AU55" s="187" t="s">
        <v>129</v>
      </c>
      <c r="AV55" s="188"/>
      <c r="AW55" s="188"/>
      <c r="AX55" s="188"/>
      <c r="AY55" s="188"/>
      <c r="AZ55" s="188"/>
      <c r="BA55" s="188"/>
      <c r="BB55" s="189"/>
      <c r="BC55" s="169" t="s">
        <v>22</v>
      </c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1"/>
      <c r="CD55" s="169" t="s">
        <v>22</v>
      </c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1"/>
    </row>
    <row r="56" spans="1:108" s="35" customFormat="1" ht="14.25" customHeight="1">
      <c r="A56" s="41"/>
      <c r="B56" s="172" t="s">
        <v>17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42"/>
      <c r="AU56" s="173"/>
      <c r="AV56" s="138"/>
      <c r="AW56" s="138"/>
      <c r="AX56" s="138"/>
      <c r="AY56" s="138"/>
      <c r="AZ56" s="138"/>
      <c r="BA56" s="138"/>
      <c r="BB56" s="174"/>
      <c r="BC56" s="175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7"/>
      <c r="CD56" s="175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7"/>
    </row>
    <row r="57" spans="1:108" s="35" customFormat="1" ht="14.25" customHeight="1">
      <c r="A57" s="190" t="s">
        <v>394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53"/>
      <c r="AU57" s="187" t="s">
        <v>395</v>
      </c>
      <c r="AV57" s="188"/>
      <c r="AW57" s="188"/>
      <c r="AX57" s="188"/>
      <c r="AY57" s="188"/>
      <c r="AZ57" s="188"/>
      <c r="BA57" s="188"/>
      <c r="BB57" s="189"/>
      <c r="BC57" s="169" t="s">
        <v>22</v>
      </c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1"/>
      <c r="CD57" s="169" t="s">
        <v>22</v>
      </c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1"/>
    </row>
    <row r="58" spans="1:108" s="35" customFormat="1" ht="14.25" customHeight="1">
      <c r="A58" s="54"/>
      <c r="B58" s="195" t="s">
        <v>396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55"/>
      <c r="AU58" s="192"/>
      <c r="AV58" s="193"/>
      <c r="AW58" s="193"/>
      <c r="AX58" s="193"/>
      <c r="AY58" s="193"/>
      <c r="AZ58" s="193"/>
      <c r="BA58" s="193"/>
      <c r="BB58" s="194"/>
      <c r="BC58" s="175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7"/>
      <c r="CD58" s="175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s="35" customFormat="1" ht="47.25" customHeight="1">
      <c r="A59" s="45"/>
      <c r="B59" s="186" t="s">
        <v>397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52"/>
      <c r="AU59" s="187" t="s">
        <v>131</v>
      </c>
      <c r="AV59" s="188"/>
      <c r="AW59" s="188"/>
      <c r="AX59" s="188"/>
      <c r="AY59" s="188"/>
      <c r="AZ59" s="188"/>
      <c r="BA59" s="188"/>
      <c r="BB59" s="189"/>
      <c r="BC59" s="169" t="s">
        <v>22</v>
      </c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1"/>
      <c r="CD59" s="169" t="s">
        <v>22</v>
      </c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1"/>
    </row>
    <row r="60" spans="1:108" s="35" customFormat="1" ht="14.25" customHeight="1">
      <c r="A60" s="41"/>
      <c r="B60" s="172" t="s">
        <v>17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42"/>
      <c r="AU60" s="173"/>
      <c r="AV60" s="138"/>
      <c r="AW60" s="138"/>
      <c r="AX60" s="138"/>
      <c r="AY60" s="138"/>
      <c r="AZ60" s="138"/>
      <c r="BA60" s="138"/>
      <c r="BB60" s="174"/>
      <c r="BC60" s="175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7"/>
      <c r="CD60" s="175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s="35" customFormat="1" ht="14.25" customHeight="1">
      <c r="A61" s="190" t="s">
        <v>394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53"/>
      <c r="AU61" s="187" t="s">
        <v>134</v>
      </c>
      <c r="AV61" s="188"/>
      <c r="AW61" s="188"/>
      <c r="AX61" s="188"/>
      <c r="AY61" s="188"/>
      <c r="AZ61" s="188"/>
      <c r="BA61" s="188"/>
      <c r="BB61" s="189"/>
      <c r="BC61" s="169" t="s">
        <v>22</v>
      </c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1"/>
      <c r="CD61" s="169" t="s">
        <v>22</v>
      </c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1"/>
    </row>
    <row r="62" spans="1:108" s="35" customFormat="1" ht="14.25" customHeight="1">
      <c r="A62" s="54"/>
      <c r="B62" s="195" t="s">
        <v>396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55"/>
      <c r="AU62" s="192"/>
      <c r="AV62" s="193"/>
      <c r="AW62" s="193"/>
      <c r="AX62" s="193"/>
      <c r="AY62" s="193"/>
      <c r="AZ62" s="193"/>
      <c r="BA62" s="193"/>
      <c r="BB62" s="194"/>
      <c r="BC62" s="175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7"/>
      <c r="CD62" s="175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s="35" customFormat="1" ht="14.25" customHeight="1">
      <c r="A63" s="155">
        <v>1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44"/>
      <c r="AU63" s="155">
        <v>2</v>
      </c>
      <c r="AV63" s="156"/>
      <c r="AW63" s="156"/>
      <c r="AX63" s="156"/>
      <c r="AY63" s="156"/>
      <c r="AZ63" s="156"/>
      <c r="BA63" s="156"/>
      <c r="BB63" s="157"/>
      <c r="BC63" s="197">
        <v>3</v>
      </c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9"/>
      <c r="CD63" s="197">
        <v>4</v>
      </c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9"/>
    </row>
    <row r="64" spans="1:108" s="35" customFormat="1" ht="62.25" customHeight="1">
      <c r="A64" s="45"/>
      <c r="B64" s="186" t="s">
        <v>398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52"/>
      <c r="AU64" s="187" t="s">
        <v>136</v>
      </c>
      <c r="AV64" s="188"/>
      <c r="AW64" s="188"/>
      <c r="AX64" s="188"/>
      <c r="AY64" s="188"/>
      <c r="AZ64" s="188"/>
      <c r="BA64" s="188"/>
      <c r="BB64" s="189"/>
      <c r="BC64" s="169" t="s">
        <v>22</v>
      </c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1"/>
      <c r="CD64" s="169" t="s">
        <v>22</v>
      </c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1"/>
    </row>
    <row r="65" spans="1:108" s="35" customFormat="1" ht="14.25" customHeight="1">
      <c r="A65" s="41"/>
      <c r="B65" s="172" t="s">
        <v>17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42"/>
      <c r="AU65" s="173"/>
      <c r="AV65" s="138"/>
      <c r="AW65" s="138"/>
      <c r="AX65" s="138"/>
      <c r="AY65" s="138"/>
      <c r="AZ65" s="138"/>
      <c r="BA65" s="138"/>
      <c r="BB65" s="174"/>
      <c r="BC65" s="175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7"/>
      <c r="CD65" s="175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7"/>
    </row>
    <row r="66" spans="1:108" s="35" customFormat="1" ht="14.25" customHeight="1">
      <c r="A66" s="190" t="s">
        <v>399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53"/>
      <c r="AU66" s="187" t="s">
        <v>400</v>
      </c>
      <c r="AV66" s="188"/>
      <c r="AW66" s="188"/>
      <c r="AX66" s="188"/>
      <c r="AY66" s="188"/>
      <c r="AZ66" s="188"/>
      <c r="BA66" s="188"/>
      <c r="BB66" s="189"/>
      <c r="BC66" s="169" t="s">
        <v>22</v>
      </c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1"/>
      <c r="CD66" s="169" t="s">
        <v>22</v>
      </c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1"/>
    </row>
    <row r="67" spans="1:108" s="35" customFormat="1" ht="14.25" customHeight="1">
      <c r="A67" s="54"/>
      <c r="B67" s="195" t="s">
        <v>401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55"/>
      <c r="AU67" s="192"/>
      <c r="AV67" s="193"/>
      <c r="AW67" s="193"/>
      <c r="AX67" s="193"/>
      <c r="AY67" s="193"/>
      <c r="AZ67" s="193"/>
      <c r="BA67" s="193"/>
      <c r="BB67" s="194"/>
      <c r="BC67" s="175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7"/>
      <c r="CD67" s="175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7"/>
    </row>
    <row r="68" spans="1:108" s="35" customFormat="1" ht="63" customHeight="1">
      <c r="A68" s="45"/>
      <c r="B68" s="186" t="s">
        <v>402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52"/>
      <c r="AU68" s="187" t="s">
        <v>138</v>
      </c>
      <c r="AV68" s="188"/>
      <c r="AW68" s="188"/>
      <c r="AX68" s="188"/>
      <c r="AY68" s="188"/>
      <c r="AZ68" s="188"/>
      <c r="BA68" s="188"/>
      <c r="BB68" s="189"/>
      <c r="BC68" s="169" t="s">
        <v>22</v>
      </c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1"/>
      <c r="CD68" s="169" t="s">
        <v>22</v>
      </c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1"/>
    </row>
    <row r="69" spans="1:108" s="35" customFormat="1" ht="14.25" customHeight="1">
      <c r="A69" s="41"/>
      <c r="B69" s="172" t="s">
        <v>17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42"/>
      <c r="AU69" s="173"/>
      <c r="AV69" s="138"/>
      <c r="AW69" s="138"/>
      <c r="AX69" s="138"/>
      <c r="AY69" s="138"/>
      <c r="AZ69" s="138"/>
      <c r="BA69" s="138"/>
      <c r="BB69" s="174"/>
      <c r="BC69" s="175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7"/>
      <c r="CD69" s="175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7"/>
    </row>
    <row r="70" spans="1:108" s="35" customFormat="1" ht="14.25" customHeight="1">
      <c r="A70" s="190" t="s">
        <v>399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53"/>
      <c r="AU70" s="187" t="s">
        <v>403</v>
      </c>
      <c r="AV70" s="188"/>
      <c r="AW70" s="188"/>
      <c r="AX70" s="188"/>
      <c r="AY70" s="188"/>
      <c r="AZ70" s="188"/>
      <c r="BA70" s="188"/>
      <c r="BB70" s="189"/>
      <c r="BC70" s="169" t="s">
        <v>22</v>
      </c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1"/>
      <c r="CD70" s="169" t="s">
        <v>22</v>
      </c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1"/>
    </row>
    <row r="71" spans="1:108" s="35" customFormat="1" ht="14.25" customHeight="1">
      <c r="A71" s="54"/>
      <c r="B71" s="195" t="s">
        <v>401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55"/>
      <c r="AU71" s="192"/>
      <c r="AV71" s="193"/>
      <c r="AW71" s="193"/>
      <c r="AX71" s="193"/>
      <c r="AY71" s="193"/>
      <c r="AZ71" s="193"/>
      <c r="BA71" s="193"/>
      <c r="BB71" s="194"/>
      <c r="BC71" s="175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7"/>
      <c r="CD71" s="175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7"/>
    </row>
    <row r="72" spans="1:108" s="51" customFormat="1" ht="63" customHeight="1">
      <c r="A72" s="49"/>
      <c r="B72" s="179" t="s">
        <v>404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50"/>
      <c r="AU72" s="180" t="s">
        <v>140</v>
      </c>
      <c r="AV72" s="181"/>
      <c r="AW72" s="181"/>
      <c r="AX72" s="181"/>
      <c r="AY72" s="181"/>
      <c r="AZ72" s="181"/>
      <c r="BA72" s="181"/>
      <c r="BB72" s="182"/>
      <c r="BC72" s="162" t="s">
        <v>22</v>
      </c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4"/>
      <c r="CD72" s="162" t="s">
        <v>22</v>
      </c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4"/>
    </row>
    <row r="73" spans="1:108" s="51" customFormat="1" ht="48" customHeight="1">
      <c r="A73" s="49"/>
      <c r="B73" s="179" t="s">
        <v>405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50"/>
      <c r="AU73" s="180" t="s">
        <v>142</v>
      </c>
      <c r="AV73" s="181"/>
      <c r="AW73" s="181"/>
      <c r="AX73" s="181"/>
      <c r="AY73" s="181"/>
      <c r="AZ73" s="181"/>
      <c r="BA73" s="181"/>
      <c r="BB73" s="182"/>
      <c r="BC73" s="162" t="s">
        <v>22</v>
      </c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4"/>
      <c r="CD73" s="162" t="s">
        <v>22</v>
      </c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4"/>
    </row>
    <row r="74" spans="1:108" s="51" customFormat="1" ht="126" customHeight="1">
      <c r="A74" s="49"/>
      <c r="B74" s="179" t="s">
        <v>406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50"/>
      <c r="AU74" s="180" t="s">
        <v>148</v>
      </c>
      <c r="AV74" s="181"/>
      <c r="AW74" s="181"/>
      <c r="AX74" s="181"/>
      <c r="AY74" s="181"/>
      <c r="AZ74" s="181"/>
      <c r="BA74" s="181"/>
      <c r="BB74" s="182"/>
      <c r="BC74" s="162" t="s">
        <v>22</v>
      </c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4"/>
      <c r="CD74" s="162" t="s">
        <v>22</v>
      </c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4"/>
    </row>
    <row r="75" spans="1:108" s="51" customFormat="1" ht="126" customHeight="1">
      <c r="A75" s="49"/>
      <c r="B75" s="179" t="s">
        <v>407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50"/>
      <c r="AU75" s="180" t="s">
        <v>408</v>
      </c>
      <c r="AV75" s="181"/>
      <c r="AW75" s="181"/>
      <c r="AX75" s="181"/>
      <c r="AY75" s="181"/>
      <c r="AZ75" s="181"/>
      <c r="BA75" s="181"/>
      <c r="BB75" s="182"/>
      <c r="BC75" s="162" t="s">
        <v>22</v>
      </c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4"/>
      <c r="CD75" s="162" t="s">
        <v>22</v>
      </c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4"/>
    </row>
    <row r="76" spans="1:108" s="35" customFormat="1" ht="14.25" customHeight="1">
      <c r="A76" s="48"/>
      <c r="B76" s="158" t="s">
        <v>149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46"/>
      <c r="AU76" s="159" t="s">
        <v>409</v>
      </c>
      <c r="AV76" s="160"/>
      <c r="AW76" s="160"/>
      <c r="AX76" s="160"/>
      <c r="AY76" s="160"/>
      <c r="AZ76" s="160"/>
      <c r="BA76" s="160"/>
      <c r="BB76" s="161"/>
      <c r="BC76" s="162" t="s">
        <v>22</v>
      </c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4"/>
      <c r="CD76" s="162" t="s">
        <v>22</v>
      </c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4"/>
    </row>
    <row r="77" spans="1:108" s="35" customFormat="1" ht="14.25" customHeight="1">
      <c r="A77" s="48"/>
      <c r="B77" s="158" t="s">
        <v>410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46"/>
      <c r="AU77" s="159" t="s">
        <v>411</v>
      </c>
      <c r="AV77" s="160"/>
      <c r="AW77" s="160"/>
      <c r="AX77" s="160"/>
      <c r="AY77" s="160"/>
      <c r="AZ77" s="160"/>
      <c r="BA77" s="160"/>
      <c r="BB77" s="161"/>
      <c r="BC77" s="162" t="s">
        <v>22</v>
      </c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4"/>
      <c r="CD77" s="162" t="s">
        <v>22</v>
      </c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4"/>
    </row>
    <row r="78" spans="1:108" s="35" customFormat="1" ht="14.25" customHeight="1">
      <c r="A78" s="45"/>
      <c r="B78" s="165" t="s">
        <v>412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47"/>
      <c r="AU78" s="166" t="s">
        <v>413</v>
      </c>
      <c r="AV78" s="167"/>
      <c r="AW78" s="167"/>
      <c r="AX78" s="167"/>
      <c r="AY78" s="167"/>
      <c r="AZ78" s="167"/>
      <c r="BA78" s="167"/>
      <c r="BB78" s="168"/>
      <c r="BC78" s="169">
        <f>BC80+BC84+BC86</f>
        <v>33102.06</v>
      </c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1"/>
      <c r="CD78" s="169">
        <f>CD80+CD84+CD86</f>
        <v>52912.06</v>
      </c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1"/>
    </row>
    <row r="79" spans="1:108" s="35" customFormat="1" ht="14.25" customHeight="1">
      <c r="A79" s="41"/>
      <c r="B79" s="172" t="s">
        <v>17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42"/>
      <c r="AU79" s="173"/>
      <c r="AV79" s="138"/>
      <c r="AW79" s="138"/>
      <c r="AX79" s="138"/>
      <c r="AY79" s="138"/>
      <c r="AZ79" s="138"/>
      <c r="BA79" s="138"/>
      <c r="BB79" s="174"/>
      <c r="BC79" s="175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7"/>
      <c r="CD79" s="175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7"/>
    </row>
    <row r="80" spans="1:108" s="35" customFormat="1" ht="17.25" customHeight="1">
      <c r="A80" s="200" t="s">
        <v>414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56"/>
      <c r="AU80" s="166" t="s">
        <v>415</v>
      </c>
      <c r="AV80" s="167"/>
      <c r="AW80" s="167"/>
      <c r="AX80" s="167"/>
      <c r="AY80" s="167"/>
      <c r="AZ80" s="167"/>
      <c r="BA80" s="167"/>
      <c r="BB80" s="168"/>
      <c r="BC80" s="169">
        <v>31151.13</v>
      </c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1"/>
      <c r="CD80" s="169">
        <v>31151.13</v>
      </c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1"/>
    </row>
    <row r="81" spans="1:108" s="35" customFormat="1" ht="29.25" customHeight="1">
      <c r="A81" s="41"/>
      <c r="B81" s="201" t="s">
        <v>416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57"/>
      <c r="AU81" s="173"/>
      <c r="AV81" s="138"/>
      <c r="AW81" s="138"/>
      <c r="AX81" s="138"/>
      <c r="AY81" s="138"/>
      <c r="AZ81" s="138"/>
      <c r="BA81" s="138"/>
      <c r="BB81" s="174"/>
      <c r="BC81" s="175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7"/>
      <c r="CD81" s="175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7"/>
    </row>
    <row r="82" spans="1:108" s="35" customFormat="1" ht="14.25" customHeight="1">
      <c r="A82" s="190" t="s">
        <v>417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53"/>
      <c r="AU82" s="187" t="s">
        <v>418</v>
      </c>
      <c r="AV82" s="188"/>
      <c r="AW82" s="188"/>
      <c r="AX82" s="188"/>
      <c r="AY82" s="188"/>
      <c r="AZ82" s="188"/>
      <c r="BA82" s="188"/>
      <c r="BB82" s="189"/>
      <c r="BC82" s="169" t="s">
        <v>22</v>
      </c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1"/>
      <c r="CD82" s="169" t="s">
        <v>22</v>
      </c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1"/>
    </row>
    <row r="83" spans="1:108" s="35" customFormat="1" ht="14.25" customHeight="1">
      <c r="A83" s="54"/>
      <c r="B83" s="195" t="s">
        <v>419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55"/>
      <c r="AU83" s="192"/>
      <c r="AV83" s="193"/>
      <c r="AW83" s="193"/>
      <c r="AX83" s="193"/>
      <c r="AY83" s="193"/>
      <c r="AZ83" s="193"/>
      <c r="BA83" s="193"/>
      <c r="BB83" s="194"/>
      <c r="BC83" s="175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7"/>
      <c r="CD83" s="175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7"/>
    </row>
    <row r="84" spans="1:108" s="35" customFormat="1" ht="14.25" customHeight="1">
      <c r="A84" s="202" t="s">
        <v>417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56"/>
      <c r="AU84" s="166" t="s">
        <v>420</v>
      </c>
      <c r="AV84" s="167"/>
      <c r="AW84" s="167"/>
      <c r="AX84" s="167"/>
      <c r="AY84" s="167"/>
      <c r="AZ84" s="167"/>
      <c r="BA84" s="167"/>
      <c r="BB84" s="168"/>
      <c r="BC84" s="169">
        <v>20.93</v>
      </c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1"/>
      <c r="CD84" s="169">
        <v>20.93</v>
      </c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1"/>
    </row>
    <row r="85" spans="1:108" s="35" customFormat="1" ht="45" customHeight="1">
      <c r="A85" s="41"/>
      <c r="B85" s="201" t="s">
        <v>421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57"/>
      <c r="AU85" s="173"/>
      <c r="AV85" s="138"/>
      <c r="AW85" s="138"/>
      <c r="AX85" s="138"/>
      <c r="AY85" s="138"/>
      <c r="AZ85" s="138"/>
      <c r="BA85" s="138"/>
      <c r="BB85" s="174"/>
      <c r="BC85" s="175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7"/>
      <c r="CD85" s="175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7"/>
    </row>
    <row r="86" spans="1:108" s="35" customFormat="1" ht="14.25" customHeight="1">
      <c r="A86" s="202" t="s">
        <v>422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53"/>
      <c r="AU86" s="187" t="s">
        <v>423</v>
      </c>
      <c r="AV86" s="188"/>
      <c r="AW86" s="188"/>
      <c r="AX86" s="188"/>
      <c r="AY86" s="188"/>
      <c r="AZ86" s="188"/>
      <c r="BA86" s="188"/>
      <c r="BB86" s="189"/>
      <c r="BC86" s="169">
        <v>1930</v>
      </c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1"/>
      <c r="CD86" s="169">
        <v>21740</v>
      </c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1"/>
    </row>
    <row r="87" spans="1:108" s="35" customFormat="1" ht="14.25" customHeight="1">
      <c r="A87" s="54"/>
      <c r="B87" s="195" t="s">
        <v>424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55"/>
      <c r="AU87" s="192"/>
      <c r="AV87" s="193"/>
      <c r="AW87" s="193"/>
      <c r="AX87" s="193"/>
      <c r="AY87" s="193"/>
      <c r="AZ87" s="193"/>
      <c r="BA87" s="193"/>
      <c r="BB87" s="194"/>
      <c r="BC87" s="175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7"/>
      <c r="CD87" s="175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7"/>
    </row>
    <row r="88" spans="1:108" s="35" customFormat="1" ht="14.25" customHeight="1">
      <c r="A88" s="155">
        <v>1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44"/>
      <c r="AU88" s="155">
        <v>2</v>
      </c>
      <c r="AV88" s="156"/>
      <c r="AW88" s="156"/>
      <c r="AX88" s="156"/>
      <c r="AY88" s="156"/>
      <c r="AZ88" s="156"/>
      <c r="BA88" s="156"/>
      <c r="BB88" s="157"/>
      <c r="BC88" s="183">
        <v>3</v>
      </c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5"/>
      <c r="CD88" s="183">
        <v>4</v>
      </c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5"/>
    </row>
    <row r="89" spans="1:108" s="51" customFormat="1" ht="78.75" customHeight="1">
      <c r="A89" s="49"/>
      <c r="B89" s="179" t="s">
        <v>425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50"/>
      <c r="AU89" s="180" t="s">
        <v>426</v>
      </c>
      <c r="AV89" s="181"/>
      <c r="AW89" s="181"/>
      <c r="AX89" s="181"/>
      <c r="AY89" s="181"/>
      <c r="AZ89" s="181"/>
      <c r="BA89" s="181"/>
      <c r="BB89" s="182"/>
      <c r="BC89" s="162">
        <f>BC21+BC33+BC78</f>
        <v>2767695.7199999997</v>
      </c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4"/>
      <c r="CD89" s="162">
        <f>CD21+CD33+CD78</f>
        <v>3721180.2399999998</v>
      </c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4"/>
    </row>
    <row r="90" spans="1:108" s="35" customFormat="1" ht="15.75">
      <c r="A90" s="41"/>
      <c r="B90" s="158" t="s">
        <v>427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46"/>
      <c r="AU90" s="159"/>
      <c r="AV90" s="160"/>
      <c r="AW90" s="160"/>
      <c r="AX90" s="160"/>
      <c r="AY90" s="160"/>
      <c r="AZ90" s="160"/>
      <c r="BA90" s="160"/>
      <c r="BB90" s="161"/>
      <c r="BC90" s="162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4"/>
      <c r="CD90" s="162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4"/>
    </row>
    <row r="91" spans="1:108" s="35" customFormat="1" ht="15.75">
      <c r="A91" s="41"/>
      <c r="B91" s="158" t="s">
        <v>78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46"/>
      <c r="AU91" s="159" t="s">
        <v>150</v>
      </c>
      <c r="AV91" s="160"/>
      <c r="AW91" s="160"/>
      <c r="AX91" s="160"/>
      <c r="AY91" s="160"/>
      <c r="AZ91" s="160"/>
      <c r="BA91" s="160"/>
      <c r="BB91" s="161"/>
      <c r="BC91" s="162">
        <v>9845.41</v>
      </c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4"/>
      <c r="CD91" s="162">
        <v>10573.69</v>
      </c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4"/>
    </row>
    <row r="92" spans="1:108" s="51" customFormat="1" ht="31.5" customHeight="1">
      <c r="A92" s="49"/>
      <c r="B92" s="179" t="s">
        <v>428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50"/>
      <c r="AU92" s="180" t="s">
        <v>151</v>
      </c>
      <c r="AV92" s="181"/>
      <c r="AW92" s="181"/>
      <c r="AX92" s="181"/>
      <c r="AY92" s="181"/>
      <c r="AZ92" s="181"/>
      <c r="BA92" s="181"/>
      <c r="BB92" s="182"/>
      <c r="BC92" s="162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4"/>
      <c r="CD92" s="162" t="s">
        <v>22</v>
      </c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4"/>
    </row>
    <row r="93" spans="1:132" s="51" customFormat="1" ht="63" customHeight="1">
      <c r="A93" s="49"/>
      <c r="B93" s="179" t="s">
        <v>429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50"/>
      <c r="AU93" s="180" t="s">
        <v>152</v>
      </c>
      <c r="AV93" s="181"/>
      <c r="AW93" s="181"/>
      <c r="AX93" s="181"/>
      <c r="AY93" s="181"/>
      <c r="AZ93" s="181"/>
      <c r="BA93" s="181"/>
      <c r="BB93" s="182"/>
      <c r="BC93" s="162" t="s">
        <v>22</v>
      </c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4"/>
      <c r="CD93" s="162" t="s">
        <v>22</v>
      </c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4"/>
      <c r="EB93" s="51" t="s">
        <v>430</v>
      </c>
    </row>
    <row r="94" spans="1:108" s="51" customFormat="1" ht="31.5" customHeight="1">
      <c r="A94" s="49"/>
      <c r="B94" s="179" t="s">
        <v>431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50"/>
      <c r="AU94" s="180" t="s">
        <v>432</v>
      </c>
      <c r="AV94" s="181"/>
      <c r="AW94" s="181"/>
      <c r="AX94" s="181"/>
      <c r="AY94" s="181"/>
      <c r="AZ94" s="181"/>
      <c r="BA94" s="181"/>
      <c r="BB94" s="182"/>
      <c r="BC94" s="162">
        <f>SUM(BC91:CC93)</f>
        <v>9845.41</v>
      </c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4"/>
      <c r="CD94" s="162">
        <f>SUM(CD91:DD93)</f>
        <v>10573.69</v>
      </c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4"/>
    </row>
    <row r="95" spans="1:108" s="35" customFormat="1" ht="31.5" customHeight="1">
      <c r="A95" s="41"/>
      <c r="B95" s="179" t="s">
        <v>433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58"/>
      <c r="AU95" s="180" t="s">
        <v>153</v>
      </c>
      <c r="AV95" s="181"/>
      <c r="AW95" s="181"/>
      <c r="AX95" s="181"/>
      <c r="AY95" s="181"/>
      <c r="AZ95" s="181"/>
      <c r="BA95" s="181"/>
      <c r="BB95" s="182"/>
      <c r="BC95" s="162">
        <f>BC89-BC94</f>
        <v>2757850.3099999996</v>
      </c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4"/>
      <c r="CD95" s="162">
        <f>CD89-CD94</f>
        <v>3710606.55</v>
      </c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4"/>
    </row>
    <row r="96" spans="1:108" s="51" customFormat="1" ht="79.5" customHeight="1">
      <c r="A96" s="49"/>
      <c r="B96" s="179" t="s">
        <v>434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50"/>
      <c r="AU96" s="180" t="s">
        <v>154</v>
      </c>
      <c r="AV96" s="181"/>
      <c r="AW96" s="181"/>
      <c r="AX96" s="181"/>
      <c r="AY96" s="181"/>
      <c r="AZ96" s="181"/>
      <c r="BA96" s="181"/>
      <c r="BB96" s="182"/>
      <c r="BC96" s="204">
        <v>473.8578</v>
      </c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5"/>
      <c r="CC96" s="206"/>
      <c r="CD96" s="204">
        <v>473.8578</v>
      </c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6"/>
    </row>
    <row r="97" spans="1:108" s="51" customFormat="1" ht="94.5" customHeight="1">
      <c r="A97" s="49"/>
      <c r="B97" s="179" t="s">
        <v>435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50"/>
      <c r="AU97" s="180" t="s">
        <v>155</v>
      </c>
      <c r="AV97" s="181"/>
      <c r="AW97" s="181"/>
      <c r="AX97" s="181"/>
      <c r="AY97" s="181"/>
      <c r="AZ97" s="181"/>
      <c r="BA97" s="181"/>
      <c r="BB97" s="182"/>
      <c r="BC97" s="207">
        <f>BC95/BC96</f>
        <v>5819.995597835468</v>
      </c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9"/>
      <c r="CD97" s="207">
        <f>CD95/CD96</f>
        <v>7830.633050674695</v>
      </c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9"/>
    </row>
    <row r="98" s="35" customFormat="1" ht="25.5" customHeight="1"/>
    <row r="99" spans="1:54" s="35" customFormat="1" ht="14.25" customHeight="1">
      <c r="A99" s="62" t="s">
        <v>87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</row>
    <row r="100" spans="1:54" ht="12" customHeight="1">
      <c r="A100" s="210" t="s">
        <v>436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</row>
    <row r="101" spans="1:54" s="35" customFormat="1" ht="14.25" customHeight="1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</row>
    <row r="102" spans="1:54" ht="12" customHeight="1">
      <c r="A102" s="210" t="s">
        <v>437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</row>
    <row r="103" spans="1:108" s="35" customFormat="1" ht="14.2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M103" s="212" t="s">
        <v>438</v>
      </c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</row>
    <row r="104" spans="1:108" ht="12" customHeight="1">
      <c r="A104" s="213" t="s">
        <v>439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M104" s="210" t="s">
        <v>90</v>
      </c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</row>
    <row r="105" s="35" customFormat="1" ht="12" customHeight="1">
      <c r="A105" s="33"/>
    </row>
    <row r="106" spans="1:54" s="35" customFormat="1" ht="14.25" customHeight="1">
      <c r="A106" s="62" t="s">
        <v>93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</row>
    <row r="107" spans="1:54" ht="12" customHeight="1">
      <c r="A107" s="210" t="s">
        <v>440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</row>
    <row r="108" spans="1:54" s="35" customFormat="1" ht="14.25" customHeight="1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</row>
    <row r="109" spans="1:54" ht="12" customHeight="1">
      <c r="A109" s="210" t="s">
        <v>441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</row>
    <row r="110" spans="1:54" s="35" customFormat="1" ht="14.25" customHeight="1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1" spans="1:54" ht="12" customHeight="1">
      <c r="A111" s="210" t="s">
        <v>442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</row>
    <row r="112" spans="1:108" s="35" customFormat="1" ht="14.25" customHeight="1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M112" s="212" t="s">
        <v>156</v>
      </c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</row>
    <row r="113" spans="1:108" ht="12" customHeight="1">
      <c r="A113" s="210" t="s">
        <v>443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M113" s="210" t="s">
        <v>90</v>
      </c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  <c r="DB113" s="210"/>
      <c r="DC113" s="210"/>
      <c r="DD113" s="210"/>
    </row>
    <row r="114" s="35" customFormat="1" ht="12" customHeight="1"/>
    <row r="115" spans="1:54" s="35" customFormat="1" ht="14.25" customHeight="1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</row>
    <row r="116" spans="1:54" ht="12" customHeight="1">
      <c r="A116" s="210" t="s">
        <v>440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</row>
    <row r="117" spans="1:54" s="35" customFormat="1" ht="14.25" customHeight="1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</row>
    <row r="118" spans="1:54" ht="12" customHeight="1">
      <c r="A118" s="210" t="s">
        <v>444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</row>
    <row r="119" spans="1:54" s="35" customFormat="1" ht="14.25" customHeight="1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</row>
    <row r="120" spans="1:54" ht="12" customHeight="1">
      <c r="A120" s="210" t="s">
        <v>445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</row>
    <row r="121" spans="1:108" s="35" customFormat="1" ht="14.25" customHeight="1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</row>
    <row r="122" spans="1:108" ht="12" customHeight="1">
      <c r="A122" s="210" t="s">
        <v>446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M122" s="210" t="s">
        <v>90</v>
      </c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</row>
  </sheetData>
  <sheetProtection/>
  <mergeCells count="330">
    <mergeCell ref="A121:BB121"/>
    <mergeCell ref="BM121:DD121"/>
    <mergeCell ref="A122:BB122"/>
    <mergeCell ref="BM122:DD122"/>
    <mergeCell ref="A115:BB115"/>
    <mergeCell ref="A116:BB116"/>
    <mergeCell ref="A117:BB117"/>
    <mergeCell ref="A118:BB118"/>
    <mergeCell ref="A119:BB119"/>
    <mergeCell ref="A120:BB120"/>
    <mergeCell ref="A110:BB110"/>
    <mergeCell ref="A111:BB111"/>
    <mergeCell ref="A112:BB112"/>
    <mergeCell ref="BM112:DD112"/>
    <mergeCell ref="A113:BB113"/>
    <mergeCell ref="BM113:DD113"/>
    <mergeCell ref="A104:BB104"/>
    <mergeCell ref="BM104:DD104"/>
    <mergeCell ref="A106:BB106"/>
    <mergeCell ref="A107:BB107"/>
    <mergeCell ref="A108:BB108"/>
    <mergeCell ref="A109:BB109"/>
    <mergeCell ref="A99:BB99"/>
    <mergeCell ref="A100:BB100"/>
    <mergeCell ref="A101:BB101"/>
    <mergeCell ref="A102:BB102"/>
    <mergeCell ref="A103:BB103"/>
    <mergeCell ref="BM103:DD103"/>
    <mergeCell ref="B96:AS96"/>
    <mergeCell ref="AU96:BB96"/>
    <mergeCell ref="BC96:CC96"/>
    <mergeCell ref="CD96:DD96"/>
    <mergeCell ref="B97:AS97"/>
    <mergeCell ref="AU97:BB97"/>
    <mergeCell ref="BC97:CC97"/>
    <mergeCell ref="CD97:DD97"/>
    <mergeCell ref="B94:AS94"/>
    <mergeCell ref="AU94:BB94"/>
    <mergeCell ref="BC94:CC94"/>
    <mergeCell ref="CD94:DD94"/>
    <mergeCell ref="B95:AS95"/>
    <mergeCell ref="AU95:BB95"/>
    <mergeCell ref="BC95:CC95"/>
    <mergeCell ref="CD95:DD95"/>
    <mergeCell ref="B92:AS92"/>
    <mergeCell ref="AU92:BB92"/>
    <mergeCell ref="BC92:CC92"/>
    <mergeCell ref="CD92:DD92"/>
    <mergeCell ref="B93:AS93"/>
    <mergeCell ref="AU93:BB93"/>
    <mergeCell ref="BC93:CC93"/>
    <mergeCell ref="CD93:DD93"/>
    <mergeCell ref="B90:AS90"/>
    <mergeCell ref="AU90:BB90"/>
    <mergeCell ref="BC90:CC90"/>
    <mergeCell ref="CD90:DD90"/>
    <mergeCell ref="B91:AS91"/>
    <mergeCell ref="AU91:BB91"/>
    <mergeCell ref="BC91:CC91"/>
    <mergeCell ref="CD91:DD91"/>
    <mergeCell ref="A88:AS88"/>
    <mergeCell ref="AU88:BB88"/>
    <mergeCell ref="BC88:CC88"/>
    <mergeCell ref="CD88:DD88"/>
    <mergeCell ref="B89:AS89"/>
    <mergeCell ref="AU89:BB89"/>
    <mergeCell ref="BC89:CC89"/>
    <mergeCell ref="CD89:DD89"/>
    <mergeCell ref="AU85:BB85"/>
    <mergeCell ref="A86:AS86"/>
    <mergeCell ref="AU86:BB87"/>
    <mergeCell ref="BC86:CC87"/>
    <mergeCell ref="CD86:DD87"/>
    <mergeCell ref="B87:AS87"/>
    <mergeCell ref="A82:AS82"/>
    <mergeCell ref="AU82:BB83"/>
    <mergeCell ref="BC82:CC83"/>
    <mergeCell ref="CD82:DD83"/>
    <mergeCell ref="B83:AS83"/>
    <mergeCell ref="A84:AS84"/>
    <mergeCell ref="AU84:BB84"/>
    <mergeCell ref="BC84:CC85"/>
    <mergeCell ref="CD84:DD85"/>
    <mergeCell ref="B85:AS85"/>
    <mergeCell ref="B79:AS79"/>
    <mergeCell ref="AU79:BB79"/>
    <mergeCell ref="BC79:CC79"/>
    <mergeCell ref="CD79:DD79"/>
    <mergeCell ref="A80:AS80"/>
    <mergeCell ref="AU80:BB80"/>
    <mergeCell ref="BC80:CC81"/>
    <mergeCell ref="CD80:DD81"/>
    <mergeCell ref="B81:AS81"/>
    <mergeCell ref="AU81:BB81"/>
    <mergeCell ref="B77:AS77"/>
    <mergeCell ref="AU77:BB77"/>
    <mergeCell ref="BC77:CC77"/>
    <mergeCell ref="CD77:DD77"/>
    <mergeCell ref="B78:AS78"/>
    <mergeCell ref="AU78:BB78"/>
    <mergeCell ref="BC78:CC78"/>
    <mergeCell ref="CD78:DD78"/>
    <mergeCell ref="B75:AS75"/>
    <mergeCell ref="AU75:BB75"/>
    <mergeCell ref="BC75:CC75"/>
    <mergeCell ref="CD75:DD75"/>
    <mergeCell ref="B76:AS76"/>
    <mergeCell ref="AU76:BB76"/>
    <mergeCell ref="BC76:CC76"/>
    <mergeCell ref="CD76:DD76"/>
    <mergeCell ref="B73:AS73"/>
    <mergeCell ref="AU73:BB73"/>
    <mergeCell ref="BC73:CC73"/>
    <mergeCell ref="CD73:DD73"/>
    <mergeCell ref="B74:AS74"/>
    <mergeCell ref="AU74:BB74"/>
    <mergeCell ref="BC74:CC74"/>
    <mergeCell ref="CD74:DD74"/>
    <mergeCell ref="A70:AS70"/>
    <mergeCell ref="AU70:BB71"/>
    <mergeCell ref="BC70:CC71"/>
    <mergeCell ref="CD70:DD71"/>
    <mergeCell ref="B71:AS71"/>
    <mergeCell ref="B72:AS72"/>
    <mergeCell ref="AU72:BB72"/>
    <mergeCell ref="BC72:CC72"/>
    <mergeCell ref="CD72:DD72"/>
    <mergeCell ref="B68:AS68"/>
    <mergeCell ref="AU68:BB68"/>
    <mergeCell ref="BC68:CC68"/>
    <mergeCell ref="CD68:DD68"/>
    <mergeCell ref="B69:AS69"/>
    <mergeCell ref="AU69:BB69"/>
    <mergeCell ref="BC69:CC69"/>
    <mergeCell ref="CD69:DD69"/>
    <mergeCell ref="B65:AS65"/>
    <mergeCell ref="AU65:BB65"/>
    <mergeCell ref="BC65:CC65"/>
    <mergeCell ref="CD65:DD65"/>
    <mergeCell ref="A66:AS66"/>
    <mergeCell ref="AU66:BB67"/>
    <mergeCell ref="BC66:CC67"/>
    <mergeCell ref="CD66:DD67"/>
    <mergeCell ref="B67:AS67"/>
    <mergeCell ref="A63:AS63"/>
    <mergeCell ref="AU63:BB63"/>
    <mergeCell ref="BC63:CC63"/>
    <mergeCell ref="CD63:DD63"/>
    <mergeCell ref="B64:AS64"/>
    <mergeCell ref="AU64:BB64"/>
    <mergeCell ref="BC64:CC64"/>
    <mergeCell ref="CD64:DD64"/>
    <mergeCell ref="B60:AS60"/>
    <mergeCell ref="AU60:BB60"/>
    <mergeCell ref="BC60:CC60"/>
    <mergeCell ref="CD60:DD60"/>
    <mergeCell ref="A61:AS61"/>
    <mergeCell ref="AU61:BB62"/>
    <mergeCell ref="BC61:CC62"/>
    <mergeCell ref="CD61:DD62"/>
    <mergeCell ref="B62:AS62"/>
    <mergeCell ref="A57:AS57"/>
    <mergeCell ref="AU57:BB58"/>
    <mergeCell ref="BC57:CC58"/>
    <mergeCell ref="CD57:DD58"/>
    <mergeCell ref="B58:AS58"/>
    <mergeCell ref="B59:AS59"/>
    <mergeCell ref="AU59:BB59"/>
    <mergeCell ref="BC59:CC59"/>
    <mergeCell ref="CD59:DD59"/>
    <mergeCell ref="B55:AS55"/>
    <mergeCell ref="AU55:BB55"/>
    <mergeCell ref="BC55:CC55"/>
    <mergeCell ref="CD55:DD55"/>
    <mergeCell ref="B56:AS56"/>
    <mergeCell ref="AU56:BB56"/>
    <mergeCell ref="BC56:CC56"/>
    <mergeCell ref="CD56:DD56"/>
    <mergeCell ref="B53:AS53"/>
    <mergeCell ref="AU53:BB53"/>
    <mergeCell ref="BC53:CC53"/>
    <mergeCell ref="CD53:DD53"/>
    <mergeCell ref="B54:AS54"/>
    <mergeCell ref="AU54:BB54"/>
    <mergeCell ref="BC54:CC54"/>
    <mergeCell ref="CD54:DD54"/>
    <mergeCell ref="B51:AS51"/>
    <mergeCell ref="AU51:BB51"/>
    <mergeCell ref="BC51:CC51"/>
    <mergeCell ref="CD51:DD51"/>
    <mergeCell ref="B52:AS52"/>
    <mergeCell ref="AU52:BB52"/>
    <mergeCell ref="BC52:CC52"/>
    <mergeCell ref="CD52:DD52"/>
    <mergeCell ref="A47:AS47"/>
    <mergeCell ref="AU47:BB48"/>
    <mergeCell ref="BC47:CC48"/>
    <mergeCell ref="CD47:DD48"/>
    <mergeCell ref="B48:AS48"/>
    <mergeCell ref="A49:AS49"/>
    <mergeCell ref="AU49:BB50"/>
    <mergeCell ref="BC49:CC50"/>
    <mergeCell ref="CD49:DD50"/>
    <mergeCell ref="B50:AS50"/>
    <mergeCell ref="A43:AS43"/>
    <mergeCell ref="AU43:BB44"/>
    <mergeCell ref="BC43:CC44"/>
    <mergeCell ref="CD43:DD44"/>
    <mergeCell ref="B44:AS44"/>
    <mergeCell ref="A45:AS45"/>
    <mergeCell ref="AU45:BB46"/>
    <mergeCell ref="BC45:CC46"/>
    <mergeCell ref="CD45:DD46"/>
    <mergeCell ref="B46:AS46"/>
    <mergeCell ref="B41:AS41"/>
    <mergeCell ref="AU41:BB41"/>
    <mergeCell ref="BC41:CC41"/>
    <mergeCell ref="CD41:DD41"/>
    <mergeCell ref="B42:AS42"/>
    <mergeCell ref="AU42:BB42"/>
    <mergeCell ref="BC42:CC42"/>
    <mergeCell ref="CD42:DD42"/>
    <mergeCell ref="A39:AS39"/>
    <mergeCell ref="AU39:BB39"/>
    <mergeCell ref="BC39:CC39"/>
    <mergeCell ref="CD39:DD39"/>
    <mergeCell ref="B40:AS40"/>
    <mergeCell ref="AU40:BB40"/>
    <mergeCell ref="BC40:CC40"/>
    <mergeCell ref="CD40:DD40"/>
    <mergeCell ref="B37:AS37"/>
    <mergeCell ref="AU37:BB37"/>
    <mergeCell ref="BC37:CC37"/>
    <mergeCell ref="CD37:DD37"/>
    <mergeCell ref="A38:AS38"/>
    <mergeCell ref="AU38:BB38"/>
    <mergeCell ref="BC38:CC38"/>
    <mergeCell ref="CD38:DD38"/>
    <mergeCell ref="B35:AS35"/>
    <mergeCell ref="AU35:BB35"/>
    <mergeCell ref="BC35:CC35"/>
    <mergeCell ref="CD35:DD35"/>
    <mergeCell ref="B36:AS36"/>
    <mergeCell ref="AU36:BB36"/>
    <mergeCell ref="BC36:CC36"/>
    <mergeCell ref="CD36:DD36"/>
    <mergeCell ref="B33:AS33"/>
    <mergeCell ref="AU33:BB33"/>
    <mergeCell ref="BC33:CC33"/>
    <mergeCell ref="CD33:DD33"/>
    <mergeCell ref="A34:AS34"/>
    <mergeCell ref="AU34:BB34"/>
    <mergeCell ref="BC34:CC34"/>
    <mergeCell ref="CD34:DD34"/>
    <mergeCell ref="B31:AS31"/>
    <mergeCell ref="AU31:BB31"/>
    <mergeCell ref="BC31:CC31"/>
    <mergeCell ref="CD31:DD31"/>
    <mergeCell ref="B32:AS32"/>
    <mergeCell ref="AU32:BB32"/>
    <mergeCell ref="BC32:CC32"/>
    <mergeCell ref="CD32:DD32"/>
    <mergeCell ref="B29:AS29"/>
    <mergeCell ref="AU29:BB29"/>
    <mergeCell ref="BC29:CC29"/>
    <mergeCell ref="CD29:DD29"/>
    <mergeCell ref="B30:AS30"/>
    <mergeCell ref="AU30:BB30"/>
    <mergeCell ref="BC30:CC30"/>
    <mergeCell ref="CD30:DD30"/>
    <mergeCell ref="A27:AS27"/>
    <mergeCell ref="AU27:BB27"/>
    <mergeCell ref="BC27:CC27"/>
    <mergeCell ref="CD27:DD27"/>
    <mergeCell ref="A28:AS28"/>
    <mergeCell ref="AU28:BB28"/>
    <mergeCell ref="BC28:CC28"/>
    <mergeCell ref="CD28:DD28"/>
    <mergeCell ref="B25:AS25"/>
    <mergeCell ref="AU25:BB25"/>
    <mergeCell ref="BC25:CC25"/>
    <mergeCell ref="CD25:DD25"/>
    <mergeCell ref="B26:AS26"/>
    <mergeCell ref="AU26:BB26"/>
    <mergeCell ref="BC26:CC26"/>
    <mergeCell ref="CD26:DD26"/>
    <mergeCell ref="A23:AS23"/>
    <mergeCell ref="AU23:BB23"/>
    <mergeCell ref="BC23:CC23"/>
    <mergeCell ref="CD23:DD23"/>
    <mergeCell ref="A24:AS24"/>
    <mergeCell ref="AU24:BB24"/>
    <mergeCell ref="BC24:CC24"/>
    <mergeCell ref="CD24:DD24"/>
    <mergeCell ref="B21:AS21"/>
    <mergeCell ref="AU21:BB21"/>
    <mergeCell ref="BC21:CC21"/>
    <mergeCell ref="CD21:DD21"/>
    <mergeCell ref="B22:AS22"/>
    <mergeCell ref="AU22:BB22"/>
    <mergeCell ref="BC22:CC22"/>
    <mergeCell ref="CD22:DD22"/>
    <mergeCell ref="A19:AS19"/>
    <mergeCell ref="AU19:BB19"/>
    <mergeCell ref="BC19:CC19"/>
    <mergeCell ref="CD19:DD19"/>
    <mergeCell ref="B20:AS20"/>
    <mergeCell ref="AU20:BB20"/>
    <mergeCell ref="BC20:CC20"/>
    <mergeCell ref="CD20:DD20"/>
    <mergeCell ref="A16:AT18"/>
    <mergeCell ref="AU16:BB18"/>
    <mergeCell ref="BC16:CC16"/>
    <mergeCell ref="CD16:DD16"/>
    <mergeCell ref="BI17:CA17"/>
    <mergeCell ref="CJ17:DB17"/>
    <mergeCell ref="BI18:CA18"/>
    <mergeCell ref="CJ18:DB18"/>
    <mergeCell ref="A8:DD8"/>
    <mergeCell ref="A9:DD9"/>
    <mergeCell ref="A10:DD10"/>
    <mergeCell ref="A11:DD11"/>
    <mergeCell ref="A12:DD12"/>
    <mergeCell ref="AZ14:DD14"/>
    <mergeCell ref="BH1:DD1"/>
    <mergeCell ref="BH2:DD2"/>
    <mergeCell ref="A3:DD3"/>
    <mergeCell ref="A4:DD4"/>
    <mergeCell ref="A5:DD5"/>
    <mergeCell ref="A7:DD7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scale="78" r:id="rId1"/>
  <rowBreaks count="3" manualBreakCount="3">
    <brk id="33" max="107" man="1"/>
    <brk id="62" max="107" man="1"/>
    <brk id="87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7">
      <selection activeCell="EH8" sqref="EH8"/>
    </sheetView>
  </sheetViews>
  <sheetFormatPr defaultColWidth="0.875" defaultRowHeight="12.75"/>
  <cols>
    <col min="1" max="42" width="0.875" style="1" customWidth="1"/>
    <col min="43" max="43" width="20.125" style="1" customWidth="1"/>
    <col min="44" max="106" width="0.875" style="1" customWidth="1"/>
    <col min="107" max="107" width="2.125" style="1" customWidth="1"/>
    <col min="108" max="108" width="1.875" style="1" customWidth="1"/>
    <col min="109" max="16384" width="0.875" style="1" customWidth="1"/>
  </cols>
  <sheetData>
    <row r="1" spans="60:107" ht="119.25" customHeight="1">
      <c r="BH1" s="214" t="s">
        <v>447</v>
      </c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</row>
    <row r="3" spans="1:107" ht="16.5">
      <c r="A3" s="80" t="s">
        <v>448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</row>
    <row r="4" spans="1:107" ht="16.5">
      <c r="A4" s="80" t="s">
        <v>449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</row>
    <row r="5" spans="1:107" ht="16.5">
      <c r="A5" s="80" t="s">
        <v>351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</row>
    <row r="6" s="2" customFormat="1" ht="15.75"/>
    <row r="7" spans="1:108" s="2" customFormat="1" ht="15.75">
      <c r="A7" s="62" t="s">
        <v>228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</row>
    <row r="8" spans="1:107" ht="27.75" customHeight="1">
      <c r="A8" s="215" t="s">
        <v>352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</row>
    <row r="9" spans="1:107" s="2" customFormat="1" ht="15.7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</row>
    <row r="10" spans="1:107" ht="41.25" customHeight="1">
      <c r="A10" s="215" t="s">
        <v>450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</row>
    <row r="11" spans="1:108" s="2" customFormat="1" ht="52.5" customHeight="1">
      <c r="A11" s="139" t="s">
        <v>451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</row>
    <row r="12" spans="1:107" ht="54" customHeight="1">
      <c r="A12" s="215" t="s">
        <v>452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</row>
    <row r="13" s="2" customFormat="1" ht="15.75"/>
    <row r="14" spans="1:107" s="2" customFormat="1" ht="15.75">
      <c r="A14" s="2" t="s">
        <v>453</v>
      </c>
      <c r="AD14" s="140" t="s">
        <v>358</v>
      </c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</row>
    <row r="15" s="2" customFormat="1" ht="15.75"/>
    <row r="16" spans="1:107" s="2" customFormat="1" ht="33" customHeight="1">
      <c r="A16" s="217" t="s">
        <v>454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9"/>
      <c r="BU16" s="217" t="s">
        <v>455</v>
      </c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9"/>
      <c r="CJ16" s="217" t="s">
        <v>456</v>
      </c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9"/>
    </row>
    <row r="17" spans="1:107" s="2" customFormat="1" ht="15" customHeight="1">
      <c r="A17" s="65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7"/>
      <c r="BU17" s="65">
        <v>2</v>
      </c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7"/>
      <c r="CJ17" s="65">
        <v>3</v>
      </c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7"/>
    </row>
    <row r="18" spans="1:107" s="2" customFormat="1" ht="15.75">
      <c r="A18" s="10"/>
      <c r="B18" s="220" t="s">
        <v>457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"/>
      <c r="BU18" s="72" t="s">
        <v>16</v>
      </c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4"/>
      <c r="CJ18" s="207">
        <v>5188402.34</v>
      </c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9"/>
    </row>
    <row r="19" spans="1:107" s="61" customFormat="1" ht="48" customHeight="1">
      <c r="A19" s="59"/>
      <c r="B19" s="221" t="s">
        <v>458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60"/>
      <c r="BU19" s="92" t="s">
        <v>24</v>
      </c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4"/>
      <c r="CJ19" s="207">
        <v>111136.79</v>
      </c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9"/>
    </row>
    <row r="20" spans="1:107" s="61" customFormat="1" ht="48" customHeight="1">
      <c r="A20" s="59"/>
      <c r="B20" s="221" t="s">
        <v>459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60"/>
      <c r="BU20" s="92" t="s">
        <v>28</v>
      </c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4"/>
      <c r="CJ20" s="207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9"/>
    </row>
    <row r="21" spans="1:107" s="61" customFormat="1" ht="48" customHeight="1">
      <c r="A21" s="59"/>
      <c r="B21" s="221" t="s">
        <v>460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60"/>
      <c r="BU21" s="92" t="s">
        <v>34</v>
      </c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4"/>
      <c r="CJ21" s="155" t="s">
        <v>22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7"/>
    </row>
    <row r="22" spans="1:107" s="61" customFormat="1" ht="48" customHeight="1">
      <c r="A22" s="59"/>
      <c r="B22" s="221" t="s">
        <v>461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60"/>
      <c r="BU22" s="92" t="s">
        <v>42</v>
      </c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4"/>
      <c r="CJ22" s="155" t="s">
        <v>22</v>
      </c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7"/>
    </row>
    <row r="23" spans="1:107" s="61" customFormat="1" ht="32.25" customHeight="1">
      <c r="A23" s="59"/>
      <c r="B23" s="221" t="s">
        <v>462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60"/>
      <c r="BU23" s="92" t="s">
        <v>52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4"/>
      <c r="CJ23" s="155" t="s">
        <v>22</v>
      </c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7"/>
    </row>
    <row r="24" spans="1:107" s="61" customFormat="1" ht="63.75" customHeight="1">
      <c r="A24" s="59"/>
      <c r="B24" s="221" t="s">
        <v>463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60"/>
      <c r="BU24" s="92" t="s">
        <v>54</v>
      </c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4"/>
      <c r="CJ24" s="222">
        <v>-2541688.82</v>
      </c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4"/>
    </row>
    <row r="25" spans="1:107" s="2" customFormat="1" ht="15" customHeight="1">
      <c r="A25" s="65">
        <v>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7"/>
      <c r="BU25" s="65">
        <v>2</v>
      </c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7"/>
      <c r="CJ25" s="65">
        <v>3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7"/>
    </row>
    <row r="26" spans="1:107" s="61" customFormat="1" ht="33" customHeight="1">
      <c r="A26" s="59"/>
      <c r="B26" s="221" t="s">
        <v>464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60"/>
      <c r="BU26" s="92" t="s">
        <v>64</v>
      </c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4"/>
      <c r="CJ26" s="207">
        <f>CJ18+CJ19+CJ24</f>
        <v>2757850.31</v>
      </c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9"/>
    </row>
    <row r="27" s="2" customFormat="1" ht="15.75"/>
    <row r="28" spans="1:54" s="2" customFormat="1" ht="15.75">
      <c r="A28" s="62" t="s">
        <v>87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3" ht="12.75">
      <c r="A29" s="79" t="s">
        <v>436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</row>
    <row r="30" spans="1:53" s="2" customFormat="1" ht="15.7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</row>
    <row r="31" spans="1:53" ht="12.75">
      <c r="A31" s="79" t="s">
        <v>437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107" s="2" customFormat="1" ht="15.75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L32" s="212" t="s">
        <v>278</v>
      </c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</row>
    <row r="33" spans="1:107" ht="12.75">
      <c r="A33" s="226" t="s">
        <v>439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L33" s="79" t="s">
        <v>90</v>
      </c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</row>
    <row r="34" s="2" customFormat="1" ht="15.75">
      <c r="A34" s="1"/>
    </row>
    <row r="35" spans="1:54" s="2" customFormat="1" ht="15.75">
      <c r="A35" s="62" t="s">
        <v>93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</row>
    <row r="36" spans="1:53" ht="12.75">
      <c r="A36" s="79" t="s">
        <v>440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</row>
    <row r="37" spans="1:53" s="2" customFormat="1" ht="15.7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</row>
    <row r="38" spans="1:53" ht="12.75">
      <c r="A38" s="79" t="s">
        <v>441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</row>
    <row r="39" spans="1:53" s="2" customFormat="1" ht="15.75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</row>
    <row r="40" spans="1:53" ht="12.75">
      <c r="A40" s="79" t="s">
        <v>442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</row>
    <row r="41" spans="1:107" s="2" customFormat="1" ht="15.7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L41" s="212" t="s">
        <v>156</v>
      </c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</row>
    <row r="42" spans="1:107" ht="12.75">
      <c r="A42" s="79" t="s">
        <v>443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L42" s="79" t="s">
        <v>90</v>
      </c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</row>
    <row r="43" s="2" customFormat="1" ht="15.75"/>
    <row r="44" spans="1:53" s="2" customFormat="1" ht="15.7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</row>
    <row r="45" spans="1:53" ht="12.75">
      <c r="A45" s="79" t="s">
        <v>440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</row>
    <row r="46" spans="1:53" s="2" customFormat="1" ht="15.7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</row>
    <row r="47" spans="1:53" ht="12.75">
      <c r="A47" s="79" t="s">
        <v>444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</row>
    <row r="48" spans="1:53" s="2" customFormat="1" ht="15.7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</row>
    <row r="49" spans="1:53" ht="12.75">
      <c r="A49" s="79" t="s">
        <v>445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</row>
    <row r="50" spans="1:107" s="2" customFormat="1" ht="15.75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</row>
    <row r="51" spans="1:107" ht="12.75">
      <c r="A51" s="79" t="s">
        <v>446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L51" s="79" t="s">
        <v>90</v>
      </c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</row>
    <row r="56" ht="12.75">
      <c r="BI56" s="1" t="s">
        <v>465</v>
      </c>
    </row>
  </sheetData>
  <sheetProtection/>
  <mergeCells count="72">
    <mergeCell ref="A50:BA50"/>
    <mergeCell ref="BL50:DC50"/>
    <mergeCell ref="A51:BA51"/>
    <mergeCell ref="BL51:DC51"/>
    <mergeCell ref="A44:BA44"/>
    <mergeCell ref="A45:BA45"/>
    <mergeCell ref="A46:BA46"/>
    <mergeCell ref="A47:BA47"/>
    <mergeCell ref="A48:BA48"/>
    <mergeCell ref="A49:BA49"/>
    <mergeCell ref="A39:BA39"/>
    <mergeCell ref="A40:BA40"/>
    <mergeCell ref="A41:BA41"/>
    <mergeCell ref="BL41:DC41"/>
    <mergeCell ref="A42:BA42"/>
    <mergeCell ref="BL42:DC42"/>
    <mergeCell ref="A33:BA33"/>
    <mergeCell ref="BL33:DC33"/>
    <mergeCell ref="A35:BB35"/>
    <mergeCell ref="A36:BA36"/>
    <mergeCell ref="A37:BA37"/>
    <mergeCell ref="A38:BA38"/>
    <mergeCell ref="A28:BB28"/>
    <mergeCell ref="A29:BA29"/>
    <mergeCell ref="A30:BA30"/>
    <mergeCell ref="A31:BA31"/>
    <mergeCell ref="A32:BA32"/>
    <mergeCell ref="BL32:DC32"/>
    <mergeCell ref="A25:BT25"/>
    <mergeCell ref="BU25:CI25"/>
    <mergeCell ref="CJ25:DC25"/>
    <mergeCell ref="B26:BS26"/>
    <mergeCell ref="BU26:CI26"/>
    <mergeCell ref="CJ26:DC26"/>
    <mergeCell ref="B23:BS23"/>
    <mergeCell ref="BU23:CI23"/>
    <mergeCell ref="CJ23:DC23"/>
    <mergeCell ref="B24:BS24"/>
    <mergeCell ref="BU24:CI24"/>
    <mergeCell ref="CJ24:DC24"/>
    <mergeCell ref="B21:BS21"/>
    <mergeCell ref="BU21:CI21"/>
    <mergeCell ref="CJ21:DC21"/>
    <mergeCell ref="B22:BS22"/>
    <mergeCell ref="BU22:CI22"/>
    <mergeCell ref="CJ22:DC22"/>
    <mergeCell ref="B19:BS19"/>
    <mergeCell ref="BU19:CI19"/>
    <mergeCell ref="CJ19:DC19"/>
    <mergeCell ref="B20:BS20"/>
    <mergeCell ref="BU20:CI20"/>
    <mergeCell ref="CJ20:DC20"/>
    <mergeCell ref="A17:BT17"/>
    <mergeCell ref="BU17:CI17"/>
    <mergeCell ref="CJ17:DC17"/>
    <mergeCell ref="B18:BS18"/>
    <mergeCell ref="BU18:CI18"/>
    <mergeCell ref="CJ18:DC18"/>
    <mergeCell ref="A9:DC9"/>
    <mergeCell ref="A10:DC10"/>
    <mergeCell ref="A11:DD11"/>
    <mergeCell ref="A12:DC12"/>
    <mergeCell ref="AD14:DC14"/>
    <mergeCell ref="A16:BT16"/>
    <mergeCell ref="BU16:CI16"/>
    <mergeCell ref="CJ16:DC16"/>
    <mergeCell ref="BH1:DC1"/>
    <mergeCell ref="A3:DC3"/>
    <mergeCell ref="A4:DC4"/>
    <mergeCell ref="A5:DC5"/>
    <mergeCell ref="A7:DD7"/>
    <mergeCell ref="A8:DC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47"/>
  <sheetViews>
    <sheetView zoomScalePageLayoutView="0" workbookViewId="0" topLeftCell="A2">
      <selection activeCell="BK137" sqref="BK137:BX137"/>
    </sheetView>
  </sheetViews>
  <sheetFormatPr defaultColWidth="0.875" defaultRowHeight="12.75"/>
  <cols>
    <col min="1" max="51" width="0.875" style="2" customWidth="1"/>
    <col min="52" max="52" width="12.875" style="2" customWidth="1"/>
    <col min="53" max="74" width="0.875" style="2" customWidth="1"/>
    <col min="75" max="75" width="4.125" style="2" customWidth="1"/>
    <col min="76" max="88" width="0.875" style="2" customWidth="1"/>
    <col min="89" max="89" width="2.25390625" style="2" customWidth="1"/>
    <col min="90" max="106" width="0.875" style="2" customWidth="1"/>
    <col min="107" max="107" width="1.37890625" style="2" customWidth="1"/>
    <col min="108" max="16384" width="0.875" style="2" customWidth="1"/>
  </cols>
  <sheetData>
    <row r="1" s="1" customFormat="1" ht="12" customHeight="1">
      <c r="BS1" s="1" t="s">
        <v>157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7" spans="1:107" ht="16.5">
      <c r="A7" s="80" t="s">
        <v>158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</row>
    <row r="8" spans="1:108" ht="15.75">
      <c r="A8" s="62" t="s">
        <v>228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</row>
    <row r="9" spans="11:97" s="1" customFormat="1" ht="25.5" customHeight="1">
      <c r="K9" s="78" t="s">
        <v>97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</row>
    <row r="10" ht="15.75">
      <c r="AZ10" s="31" t="s">
        <v>305</v>
      </c>
    </row>
    <row r="12" ht="15.75">
      <c r="A12" s="2" t="s">
        <v>7</v>
      </c>
    </row>
    <row r="13" spans="1:107" ht="15.75">
      <c r="A13" s="2" t="s">
        <v>8</v>
      </c>
      <c r="AC13" s="64" t="s">
        <v>9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</row>
    <row r="14" spans="1:51" ht="15.75">
      <c r="A14" s="17" t="s">
        <v>10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4"/>
    </row>
    <row r="16" spans="1:107" ht="128.25" customHeight="1">
      <c r="A16" s="65" t="s">
        <v>159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1"/>
      <c r="BC16" s="65" t="s">
        <v>13</v>
      </c>
      <c r="BD16" s="66"/>
      <c r="BE16" s="66"/>
      <c r="BF16" s="66"/>
      <c r="BG16" s="66"/>
      <c r="BH16" s="66"/>
      <c r="BI16" s="66"/>
      <c r="BJ16" s="67"/>
      <c r="BK16" s="65" t="s">
        <v>160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7"/>
      <c r="BY16" s="65" t="s">
        <v>161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7"/>
      <c r="CM16" s="65" t="s">
        <v>162</v>
      </c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7"/>
    </row>
    <row r="17" spans="1:107" ht="15.75">
      <c r="A17" s="75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7"/>
      <c r="BC17" s="75">
        <v>2</v>
      </c>
      <c r="BD17" s="76"/>
      <c r="BE17" s="76"/>
      <c r="BF17" s="76"/>
      <c r="BG17" s="76"/>
      <c r="BH17" s="76"/>
      <c r="BI17" s="76"/>
      <c r="BJ17" s="77"/>
      <c r="BK17" s="75">
        <v>3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7"/>
      <c r="BY17" s="75">
        <v>4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7"/>
      <c r="CM17" s="75">
        <v>5</v>
      </c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7"/>
    </row>
    <row r="18" spans="1:107" ht="30" customHeight="1">
      <c r="A18" s="8"/>
      <c r="B18" s="83" t="s">
        <v>15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9"/>
      <c r="BC18" s="92" t="s">
        <v>76</v>
      </c>
      <c r="BD18" s="93"/>
      <c r="BE18" s="93"/>
      <c r="BF18" s="93"/>
      <c r="BG18" s="93"/>
      <c r="BH18" s="93"/>
      <c r="BI18" s="93"/>
      <c r="BJ18" s="94"/>
      <c r="BK18" s="234">
        <f>BK20</f>
        <v>105</v>
      </c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  <c r="BY18" s="231">
        <f>BK18/BK137*100</f>
        <v>3.7933526011560694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3"/>
      <c r="CM18" s="69" t="s">
        <v>163</v>
      </c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1"/>
    </row>
    <row r="19" spans="1:107" ht="15.75">
      <c r="A19" s="21"/>
      <c r="B19" s="241" t="s">
        <v>17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2"/>
      <c r="BC19" s="72"/>
      <c r="BD19" s="73"/>
      <c r="BE19" s="73"/>
      <c r="BF19" s="73"/>
      <c r="BG19" s="73"/>
      <c r="BH19" s="73"/>
      <c r="BI19" s="73"/>
      <c r="BJ19" s="74"/>
      <c r="BK19" s="75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7"/>
      <c r="BY19" s="242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4"/>
      <c r="CM19" s="75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7"/>
    </row>
    <row r="20" spans="1:107" ht="15.75">
      <c r="A20" s="21"/>
      <c r="B20" s="237" t="s">
        <v>18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2"/>
      <c r="BC20" s="72" t="s">
        <v>79</v>
      </c>
      <c r="BD20" s="73"/>
      <c r="BE20" s="73"/>
      <c r="BF20" s="73"/>
      <c r="BG20" s="73"/>
      <c r="BH20" s="73"/>
      <c r="BI20" s="73"/>
      <c r="BJ20" s="74"/>
      <c r="BK20" s="87">
        <f>BK21</f>
        <v>105</v>
      </c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9"/>
      <c r="BY20" s="238">
        <f>BK20/BK137*100</f>
        <v>3.7933526011560694</v>
      </c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40"/>
      <c r="CM20" s="75" t="s">
        <v>163</v>
      </c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7"/>
    </row>
    <row r="21" spans="1:107" ht="15.75">
      <c r="A21" s="21"/>
      <c r="B21" s="237" t="s">
        <v>164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2"/>
      <c r="BC21" s="72" t="s">
        <v>147</v>
      </c>
      <c r="BD21" s="73"/>
      <c r="BE21" s="73"/>
      <c r="BF21" s="73"/>
      <c r="BG21" s="73"/>
      <c r="BH21" s="73"/>
      <c r="BI21" s="73"/>
      <c r="BJ21" s="74"/>
      <c r="BK21" s="87">
        <v>105</v>
      </c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9"/>
      <c r="BY21" s="238">
        <f>BY20</f>
        <v>3.7933526011560694</v>
      </c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40"/>
      <c r="CM21" s="75" t="s">
        <v>163</v>
      </c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7"/>
    </row>
    <row r="22" spans="1:107" ht="15.75">
      <c r="A22" s="21"/>
      <c r="B22" s="237" t="s">
        <v>20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2"/>
      <c r="BC22" s="72" t="s">
        <v>81</v>
      </c>
      <c r="BD22" s="73"/>
      <c r="BE22" s="73"/>
      <c r="BF22" s="73"/>
      <c r="BG22" s="73"/>
      <c r="BH22" s="73"/>
      <c r="BI22" s="73"/>
      <c r="BJ22" s="74"/>
      <c r="BK22" s="75" t="s">
        <v>22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7"/>
      <c r="BY22" s="242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4"/>
      <c r="CM22" s="75" t="s">
        <v>163</v>
      </c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7"/>
    </row>
    <row r="23" spans="1:107" ht="30" customHeight="1">
      <c r="A23" s="8"/>
      <c r="B23" s="83" t="s">
        <v>23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9"/>
      <c r="BC23" s="92" t="s">
        <v>140</v>
      </c>
      <c r="BD23" s="93"/>
      <c r="BE23" s="93"/>
      <c r="BF23" s="93"/>
      <c r="BG23" s="93"/>
      <c r="BH23" s="93"/>
      <c r="BI23" s="93"/>
      <c r="BJ23" s="94"/>
      <c r="BK23" s="69" t="s">
        <v>22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1"/>
      <c r="BY23" s="245" t="s">
        <v>22</v>
      </c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7"/>
      <c r="CM23" s="69" t="s">
        <v>163</v>
      </c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1"/>
    </row>
    <row r="24" spans="1:107" ht="15.75">
      <c r="A24" s="21"/>
      <c r="B24" s="241" t="s">
        <v>17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2"/>
      <c r="BC24" s="72"/>
      <c r="BD24" s="73"/>
      <c r="BE24" s="73"/>
      <c r="BF24" s="73"/>
      <c r="BG24" s="73"/>
      <c r="BH24" s="73"/>
      <c r="BI24" s="73"/>
      <c r="BJ24" s="74"/>
      <c r="BK24" s="75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7"/>
      <c r="BY24" s="242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4"/>
      <c r="CM24" s="75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7"/>
    </row>
    <row r="25" spans="1:107" ht="15.75">
      <c r="A25" s="21"/>
      <c r="B25" s="237" t="s">
        <v>18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2"/>
      <c r="BC25" s="72" t="s">
        <v>142</v>
      </c>
      <c r="BD25" s="73"/>
      <c r="BE25" s="73"/>
      <c r="BF25" s="73"/>
      <c r="BG25" s="73"/>
      <c r="BH25" s="73"/>
      <c r="BI25" s="73"/>
      <c r="BJ25" s="74"/>
      <c r="BK25" s="75" t="s">
        <v>22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7"/>
      <c r="BY25" s="242" t="s">
        <v>22</v>
      </c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4"/>
      <c r="CM25" s="75" t="s">
        <v>163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7"/>
    </row>
    <row r="26" spans="1:107" ht="15.75">
      <c r="A26" s="21"/>
      <c r="B26" s="237" t="s">
        <v>20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2"/>
      <c r="BC26" s="72" t="s">
        <v>148</v>
      </c>
      <c r="BD26" s="73"/>
      <c r="BE26" s="73"/>
      <c r="BF26" s="73"/>
      <c r="BG26" s="73"/>
      <c r="BH26" s="73"/>
      <c r="BI26" s="73"/>
      <c r="BJ26" s="74"/>
      <c r="BK26" s="75" t="s">
        <v>22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7"/>
      <c r="BY26" s="242" t="s">
        <v>22</v>
      </c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4"/>
      <c r="CM26" s="75" t="s">
        <v>163</v>
      </c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7"/>
    </row>
    <row r="27" spans="1:107" ht="30" customHeight="1">
      <c r="A27" s="8"/>
      <c r="B27" s="83" t="s">
        <v>165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9"/>
      <c r="BC27" s="92" t="s">
        <v>150</v>
      </c>
      <c r="BD27" s="93"/>
      <c r="BE27" s="93"/>
      <c r="BF27" s="93"/>
      <c r="BG27" s="93"/>
      <c r="BH27" s="93"/>
      <c r="BI27" s="93"/>
      <c r="BJ27" s="94"/>
      <c r="BK27" s="234">
        <f>BK29</f>
        <v>2630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1"/>
      <c r="BY27" s="231">
        <f>BY29</f>
        <v>95.01445086705202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3"/>
      <c r="CM27" s="69" t="s">
        <v>163</v>
      </c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1"/>
    </row>
    <row r="28" spans="1:107" ht="15.75">
      <c r="A28" s="8"/>
      <c r="B28" s="83" t="s">
        <v>17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9"/>
      <c r="BC28" s="72"/>
      <c r="BD28" s="73"/>
      <c r="BE28" s="73"/>
      <c r="BF28" s="73"/>
      <c r="BG28" s="73"/>
      <c r="BH28" s="73"/>
      <c r="BI28" s="73"/>
      <c r="BJ28" s="74"/>
      <c r="BK28" s="75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7"/>
      <c r="BY28" s="242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4"/>
      <c r="CM28" s="75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7"/>
    </row>
    <row r="29" spans="1:107" ht="46.5" customHeight="1">
      <c r="A29" s="8"/>
      <c r="B29" s="83" t="s">
        <v>229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9"/>
      <c r="BC29" s="92" t="s">
        <v>151</v>
      </c>
      <c r="BD29" s="93"/>
      <c r="BE29" s="93"/>
      <c r="BF29" s="93"/>
      <c r="BG29" s="93"/>
      <c r="BH29" s="93"/>
      <c r="BI29" s="93"/>
      <c r="BJ29" s="94"/>
      <c r="BK29" s="234">
        <f>BK37+BK89</f>
        <v>2630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1"/>
      <c r="BY29" s="231">
        <f>BK29/BK137*100</f>
        <v>95.01445086705202</v>
      </c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3"/>
      <c r="CM29" s="69" t="s">
        <v>163</v>
      </c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1"/>
    </row>
    <row r="30" spans="1:107" ht="15.75">
      <c r="A30" s="8"/>
      <c r="B30" s="83" t="s">
        <v>166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9"/>
      <c r="BC30" s="72"/>
      <c r="BD30" s="73"/>
      <c r="BE30" s="73"/>
      <c r="BF30" s="73"/>
      <c r="BG30" s="73"/>
      <c r="BH30" s="73"/>
      <c r="BI30" s="73"/>
      <c r="BJ30" s="74"/>
      <c r="BK30" s="75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7"/>
      <c r="BY30" s="75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7"/>
      <c r="CM30" s="75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7"/>
    </row>
    <row r="31" spans="1:107" ht="30" customHeight="1">
      <c r="A31" s="8"/>
      <c r="B31" s="227" t="s">
        <v>167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9"/>
      <c r="BC31" s="92" t="s">
        <v>168</v>
      </c>
      <c r="BD31" s="93"/>
      <c r="BE31" s="93"/>
      <c r="BF31" s="93"/>
      <c r="BG31" s="93"/>
      <c r="BH31" s="93"/>
      <c r="BI31" s="93"/>
      <c r="BJ31" s="94"/>
      <c r="BK31" s="69" t="s">
        <v>22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1"/>
      <c r="BY31" s="69" t="s">
        <v>22</v>
      </c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9" t="s">
        <v>22</v>
      </c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1"/>
    </row>
    <row r="32" spans="1:107" ht="30" customHeight="1">
      <c r="A32" s="8"/>
      <c r="B32" s="227" t="s">
        <v>169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9"/>
      <c r="BC32" s="92" t="s">
        <v>170</v>
      </c>
      <c r="BD32" s="93"/>
      <c r="BE32" s="93"/>
      <c r="BF32" s="93"/>
      <c r="BG32" s="93"/>
      <c r="BH32" s="93"/>
      <c r="BI32" s="93"/>
      <c r="BJ32" s="94"/>
      <c r="BK32" s="69" t="s">
        <v>22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1"/>
      <c r="BY32" s="69" t="s">
        <v>22</v>
      </c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1"/>
      <c r="CM32" s="69" t="s">
        <v>22</v>
      </c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1"/>
    </row>
    <row r="33" spans="1:107" ht="15.75">
      <c r="A33" s="8"/>
      <c r="B33" s="227" t="s">
        <v>171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9"/>
      <c r="BC33" s="92" t="s">
        <v>172</v>
      </c>
      <c r="BD33" s="93"/>
      <c r="BE33" s="93"/>
      <c r="BF33" s="93"/>
      <c r="BG33" s="93"/>
      <c r="BH33" s="93"/>
      <c r="BI33" s="93"/>
      <c r="BJ33" s="94"/>
      <c r="BK33" s="69" t="s">
        <v>22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1"/>
      <c r="BY33" s="69" t="s">
        <v>22</v>
      </c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M33" s="69" t="s">
        <v>22</v>
      </c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1"/>
    </row>
    <row r="34" spans="1:107" ht="30" customHeight="1">
      <c r="A34" s="8"/>
      <c r="B34" s="227" t="s">
        <v>173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9"/>
      <c r="BC34" s="92" t="s">
        <v>174</v>
      </c>
      <c r="BD34" s="93"/>
      <c r="BE34" s="93"/>
      <c r="BF34" s="93"/>
      <c r="BG34" s="93"/>
      <c r="BH34" s="93"/>
      <c r="BI34" s="93"/>
      <c r="BJ34" s="94"/>
      <c r="BK34" s="69" t="s">
        <v>22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1"/>
      <c r="BY34" s="69" t="s">
        <v>22</v>
      </c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M34" s="69" t="s">
        <v>163</v>
      </c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1"/>
    </row>
    <row r="36" spans="1:107" ht="15.75">
      <c r="A36" s="75">
        <v>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7"/>
      <c r="BC36" s="75">
        <v>2</v>
      </c>
      <c r="BD36" s="76"/>
      <c r="BE36" s="76"/>
      <c r="BF36" s="76"/>
      <c r="BG36" s="76"/>
      <c r="BH36" s="76"/>
      <c r="BI36" s="76"/>
      <c r="BJ36" s="77"/>
      <c r="BK36" s="75">
        <v>3</v>
      </c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7"/>
      <c r="BY36" s="242">
        <v>4</v>
      </c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4"/>
      <c r="CM36" s="75">
        <v>5</v>
      </c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7"/>
    </row>
    <row r="37" spans="1:107" ht="46.5" customHeight="1">
      <c r="A37" s="8"/>
      <c r="B37" s="227" t="s">
        <v>175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9"/>
      <c r="BC37" s="92" t="s">
        <v>176</v>
      </c>
      <c r="BD37" s="93"/>
      <c r="BE37" s="93"/>
      <c r="BF37" s="93"/>
      <c r="BG37" s="93"/>
      <c r="BH37" s="93"/>
      <c r="BI37" s="93"/>
      <c r="BJ37" s="94"/>
      <c r="BK37" s="228">
        <f>BK38+BK39+BK40+BK41+BK42+BK43+BK44+BK45+BK46+BK47+BK48+BK49+BK50+BK51+BK52+BK53+BK54+BK55+BK56+BK57+BK58+BK59+BK60+BK61+BK63+BK64+BK65+BK66+BK67+BK68+BK69+BK70+BK71+BK72+BK73+BK74+BK75+BK76+BK77+BK79+BK80+BK81+BK82+BK83+BK84+BK85+BK86+BK87</f>
        <v>2554</v>
      </c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30"/>
      <c r="BY37" s="231">
        <f>BK37/BK137*100</f>
        <v>92.26878612716763</v>
      </c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3"/>
      <c r="CM37" s="69" t="s">
        <v>22</v>
      </c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1"/>
    </row>
    <row r="38" spans="1:107" ht="14.25" customHeight="1">
      <c r="A38" s="8"/>
      <c r="B38" s="227" t="s">
        <v>254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9"/>
      <c r="BC38" s="92"/>
      <c r="BD38" s="93"/>
      <c r="BE38" s="93"/>
      <c r="BF38" s="93"/>
      <c r="BG38" s="93"/>
      <c r="BH38" s="93"/>
      <c r="BI38" s="93"/>
      <c r="BJ38" s="94"/>
      <c r="BK38" s="228">
        <v>279</v>
      </c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30"/>
      <c r="BY38" s="231">
        <f>BK38/BK137*100</f>
        <v>10.079479768786127</v>
      </c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3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1"/>
    </row>
    <row r="39" spans="1:107" ht="14.25" customHeight="1">
      <c r="A39" s="8"/>
      <c r="B39" s="227" t="s">
        <v>255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9"/>
      <c r="BC39" s="92"/>
      <c r="BD39" s="93"/>
      <c r="BE39" s="93"/>
      <c r="BF39" s="93"/>
      <c r="BG39" s="93"/>
      <c r="BH39" s="93"/>
      <c r="BI39" s="93"/>
      <c r="BJ39" s="94"/>
      <c r="BK39" s="228">
        <v>446</v>
      </c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30"/>
      <c r="BY39" s="231">
        <f>BK39/BK137*100</f>
        <v>16.11271676300578</v>
      </c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3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1"/>
    </row>
    <row r="40" spans="1:107" ht="14.25" customHeight="1">
      <c r="A40" s="8"/>
      <c r="B40" s="227" t="s">
        <v>257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9"/>
      <c r="BC40" s="92"/>
      <c r="BD40" s="93"/>
      <c r="BE40" s="93"/>
      <c r="BF40" s="93"/>
      <c r="BG40" s="93"/>
      <c r="BH40" s="93"/>
      <c r="BI40" s="93"/>
      <c r="BJ40" s="94"/>
      <c r="BK40" s="228">
        <v>199</v>
      </c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30"/>
      <c r="BY40" s="231">
        <f>BK40/BK137*100</f>
        <v>7.189306358381503</v>
      </c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3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1"/>
    </row>
    <row r="41" spans="1:107" ht="14.25" customHeight="1">
      <c r="A41" s="8"/>
      <c r="B41" s="227" t="s">
        <v>258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9"/>
      <c r="BC41" s="92"/>
      <c r="BD41" s="93"/>
      <c r="BE41" s="93"/>
      <c r="BF41" s="93"/>
      <c r="BG41" s="93"/>
      <c r="BH41" s="93"/>
      <c r="BI41" s="93"/>
      <c r="BJ41" s="94"/>
      <c r="BK41" s="228">
        <v>479</v>
      </c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30"/>
      <c r="BY41" s="231">
        <f aca="true" t="shared" si="0" ref="BY41:BY53">BK41/3169*100</f>
        <v>15.115178289681289</v>
      </c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3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1"/>
    </row>
    <row r="42" spans="1:107" ht="18" customHeight="1">
      <c r="A42" s="8"/>
      <c r="B42" s="227" t="s">
        <v>259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9"/>
      <c r="BC42" s="92"/>
      <c r="BD42" s="93"/>
      <c r="BE42" s="93"/>
      <c r="BF42" s="93"/>
      <c r="BG42" s="93"/>
      <c r="BH42" s="93"/>
      <c r="BI42" s="93"/>
      <c r="BJ42" s="94"/>
      <c r="BK42" s="228">
        <v>213</v>
      </c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30"/>
      <c r="BY42" s="231">
        <f t="shared" si="0"/>
        <v>6.721363206058693</v>
      </c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3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1"/>
    </row>
    <row r="43" spans="1:107" ht="18" customHeight="1">
      <c r="A43" s="8"/>
      <c r="B43" s="227" t="s">
        <v>260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9"/>
      <c r="BC43" s="92"/>
      <c r="BD43" s="93"/>
      <c r="BE43" s="93"/>
      <c r="BF43" s="93"/>
      <c r="BG43" s="93"/>
      <c r="BH43" s="93"/>
      <c r="BI43" s="93"/>
      <c r="BJ43" s="94"/>
      <c r="BK43" s="228">
        <v>154</v>
      </c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30"/>
      <c r="BY43" s="231">
        <f t="shared" si="0"/>
        <v>4.859577153676239</v>
      </c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3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1"/>
    </row>
    <row r="44" spans="1:107" ht="14.25" customHeight="1">
      <c r="A44" s="8"/>
      <c r="B44" s="227" t="s">
        <v>261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9"/>
      <c r="BC44" s="92"/>
      <c r="BD44" s="93"/>
      <c r="BE44" s="93"/>
      <c r="BF44" s="93"/>
      <c r="BG44" s="93"/>
      <c r="BH44" s="93"/>
      <c r="BI44" s="93"/>
      <c r="BJ44" s="94"/>
      <c r="BK44" s="228">
        <v>152</v>
      </c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30"/>
      <c r="BY44" s="231">
        <f t="shared" si="0"/>
        <v>4.796465762070054</v>
      </c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3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1"/>
    </row>
    <row r="45" spans="1:107" ht="15.75" customHeight="1">
      <c r="A45" s="8"/>
      <c r="B45" s="227" t="s">
        <v>262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9"/>
      <c r="BC45" s="92"/>
      <c r="BD45" s="93"/>
      <c r="BE45" s="93"/>
      <c r="BF45" s="93"/>
      <c r="BG45" s="93"/>
      <c r="BH45" s="93"/>
      <c r="BI45" s="93"/>
      <c r="BJ45" s="94"/>
      <c r="BK45" s="228">
        <v>86</v>
      </c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30"/>
      <c r="BY45" s="231">
        <f t="shared" si="0"/>
        <v>2.7137898390659516</v>
      </c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3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1"/>
    </row>
    <row r="46" spans="1:107" ht="14.25" customHeight="1">
      <c r="A46" s="8"/>
      <c r="B46" s="227" t="s">
        <v>263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9"/>
      <c r="BC46" s="92"/>
      <c r="BD46" s="93"/>
      <c r="BE46" s="93"/>
      <c r="BF46" s="93"/>
      <c r="BG46" s="93"/>
      <c r="BH46" s="93"/>
      <c r="BI46" s="93"/>
      <c r="BJ46" s="94"/>
      <c r="BK46" s="228">
        <v>59</v>
      </c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30"/>
      <c r="BY46" s="231">
        <f t="shared" si="0"/>
        <v>1.861786052382455</v>
      </c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3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1"/>
    </row>
    <row r="47" spans="1:107" ht="14.25" customHeight="1">
      <c r="A47" s="8"/>
      <c r="B47" s="227" t="s">
        <v>266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9"/>
      <c r="BC47" s="92"/>
      <c r="BD47" s="93"/>
      <c r="BE47" s="93"/>
      <c r="BF47" s="93"/>
      <c r="BG47" s="93"/>
      <c r="BH47" s="93"/>
      <c r="BI47" s="93"/>
      <c r="BJ47" s="94"/>
      <c r="BK47" s="228">
        <v>77</v>
      </c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30"/>
      <c r="BY47" s="231">
        <f t="shared" si="0"/>
        <v>2.4297885768381193</v>
      </c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3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1"/>
    </row>
    <row r="48" spans="1:107" ht="14.25" customHeight="1">
      <c r="A48" s="8"/>
      <c r="B48" s="227" t="s">
        <v>268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9"/>
      <c r="BC48" s="92"/>
      <c r="BD48" s="93"/>
      <c r="BE48" s="93"/>
      <c r="BF48" s="93"/>
      <c r="BG48" s="93"/>
      <c r="BH48" s="93"/>
      <c r="BI48" s="93"/>
      <c r="BJ48" s="94"/>
      <c r="BK48" s="228">
        <v>38</v>
      </c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30"/>
      <c r="BY48" s="231">
        <f t="shared" si="0"/>
        <v>1.1991164405175134</v>
      </c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3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1"/>
    </row>
    <row r="49" spans="1:107" ht="14.25" customHeight="1">
      <c r="A49" s="8"/>
      <c r="B49" s="227" t="s">
        <v>269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9"/>
      <c r="BC49" s="92"/>
      <c r="BD49" s="93"/>
      <c r="BE49" s="93"/>
      <c r="BF49" s="93"/>
      <c r="BG49" s="93"/>
      <c r="BH49" s="93"/>
      <c r="BI49" s="93"/>
      <c r="BJ49" s="94"/>
      <c r="BK49" s="228">
        <v>9</v>
      </c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30"/>
      <c r="BY49" s="231">
        <f t="shared" si="0"/>
        <v>0.2840012622278321</v>
      </c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3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1"/>
    </row>
    <row r="50" spans="1:107" ht="14.25" customHeight="1">
      <c r="A50" s="8"/>
      <c r="B50" s="227" t="s">
        <v>270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9"/>
      <c r="BC50" s="92"/>
      <c r="BD50" s="93"/>
      <c r="BE50" s="93"/>
      <c r="BF50" s="93"/>
      <c r="BG50" s="93"/>
      <c r="BH50" s="93"/>
      <c r="BI50" s="93"/>
      <c r="BJ50" s="94"/>
      <c r="BK50" s="228">
        <v>15</v>
      </c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30"/>
      <c r="BY50" s="231">
        <f t="shared" si="0"/>
        <v>0.4733354370463868</v>
      </c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3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1"/>
    </row>
    <row r="51" spans="1:107" ht="14.25" customHeight="1">
      <c r="A51" s="8"/>
      <c r="B51" s="227" t="s">
        <v>271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9"/>
      <c r="BC51" s="92"/>
      <c r="BD51" s="93"/>
      <c r="BE51" s="93"/>
      <c r="BF51" s="93"/>
      <c r="BG51" s="93"/>
      <c r="BH51" s="93"/>
      <c r="BI51" s="93"/>
      <c r="BJ51" s="94"/>
      <c r="BK51" s="228">
        <v>4</v>
      </c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30"/>
      <c r="BY51" s="231">
        <f t="shared" si="0"/>
        <v>0.12622278321236985</v>
      </c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3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1"/>
    </row>
    <row r="52" spans="1:107" ht="14.25" customHeight="1">
      <c r="A52" s="8"/>
      <c r="B52" s="227" t="s">
        <v>272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9"/>
      <c r="BC52" s="92"/>
      <c r="BD52" s="93"/>
      <c r="BE52" s="93"/>
      <c r="BF52" s="93"/>
      <c r="BG52" s="93"/>
      <c r="BH52" s="93"/>
      <c r="BI52" s="93"/>
      <c r="BJ52" s="94"/>
      <c r="BK52" s="228">
        <v>5</v>
      </c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30"/>
      <c r="BY52" s="231">
        <f t="shared" si="0"/>
        <v>0.1577784790154623</v>
      </c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3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1"/>
    </row>
    <row r="53" spans="1:107" ht="14.25" customHeight="1">
      <c r="A53" s="8"/>
      <c r="B53" s="227" t="s">
        <v>273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9"/>
      <c r="BC53" s="92"/>
      <c r="BD53" s="93"/>
      <c r="BE53" s="93"/>
      <c r="BF53" s="93"/>
      <c r="BG53" s="93"/>
      <c r="BH53" s="93"/>
      <c r="BI53" s="93"/>
      <c r="BJ53" s="94"/>
      <c r="BK53" s="228">
        <v>7</v>
      </c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30"/>
      <c r="BY53" s="231">
        <f t="shared" si="0"/>
        <v>0.2208898706216472</v>
      </c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3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1"/>
    </row>
    <row r="54" spans="1:107" ht="14.25" customHeight="1">
      <c r="A54" s="8"/>
      <c r="B54" s="227" t="s">
        <v>276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9"/>
      <c r="BC54" s="92"/>
      <c r="BD54" s="93"/>
      <c r="BE54" s="93"/>
      <c r="BF54" s="93"/>
      <c r="BG54" s="93"/>
      <c r="BH54" s="93"/>
      <c r="BI54" s="93"/>
      <c r="BJ54" s="94"/>
      <c r="BK54" s="228">
        <v>10</v>
      </c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30"/>
      <c r="BY54" s="231">
        <f aca="true" t="shared" si="1" ref="BY54:BY60">BK54/3169*100</f>
        <v>0.3155569580309246</v>
      </c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3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1"/>
    </row>
    <row r="55" spans="1:107" ht="14.25" customHeight="1">
      <c r="A55" s="8"/>
      <c r="B55" s="227" t="s">
        <v>277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9"/>
      <c r="BC55" s="92"/>
      <c r="BD55" s="93"/>
      <c r="BE55" s="93"/>
      <c r="BF55" s="93"/>
      <c r="BG55" s="93"/>
      <c r="BH55" s="93"/>
      <c r="BI55" s="93"/>
      <c r="BJ55" s="94"/>
      <c r="BK55" s="228">
        <v>3</v>
      </c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30"/>
      <c r="BY55" s="231">
        <f t="shared" si="1"/>
        <v>0.09466708740927737</v>
      </c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3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1"/>
    </row>
    <row r="56" spans="1:107" ht="14.25" customHeight="1">
      <c r="A56" s="8"/>
      <c r="B56" s="227" t="s">
        <v>306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9"/>
      <c r="BC56" s="92"/>
      <c r="BD56" s="93"/>
      <c r="BE56" s="93"/>
      <c r="BF56" s="93"/>
      <c r="BG56" s="93"/>
      <c r="BH56" s="93"/>
      <c r="BI56" s="93"/>
      <c r="BJ56" s="94"/>
      <c r="BK56" s="228">
        <v>89</v>
      </c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30"/>
      <c r="BY56" s="231">
        <f t="shared" si="1"/>
        <v>2.8084569264752286</v>
      </c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3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1"/>
    </row>
    <row r="57" spans="1:107" ht="14.25" customHeight="1">
      <c r="A57" s="8"/>
      <c r="B57" s="227" t="s">
        <v>307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9"/>
      <c r="BC57" s="92"/>
      <c r="BD57" s="93"/>
      <c r="BE57" s="93"/>
      <c r="BF57" s="93"/>
      <c r="BG57" s="93"/>
      <c r="BH57" s="93"/>
      <c r="BI57" s="93"/>
      <c r="BJ57" s="94"/>
      <c r="BK57" s="228">
        <v>34</v>
      </c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30"/>
      <c r="BY57" s="231">
        <f t="shared" si="1"/>
        <v>1.0728936573051435</v>
      </c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3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1"/>
    </row>
    <row r="58" spans="1:107" ht="14.25" customHeight="1">
      <c r="A58" s="8"/>
      <c r="B58" s="227" t="s">
        <v>308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9"/>
      <c r="BC58" s="92"/>
      <c r="BD58" s="93"/>
      <c r="BE58" s="93"/>
      <c r="BF58" s="93"/>
      <c r="BG58" s="93"/>
      <c r="BH58" s="93"/>
      <c r="BI58" s="93"/>
      <c r="BJ58" s="94"/>
      <c r="BK58" s="228">
        <v>4</v>
      </c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30"/>
      <c r="BY58" s="231">
        <f t="shared" si="1"/>
        <v>0.12622278321236985</v>
      </c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3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1"/>
    </row>
    <row r="59" spans="1:107" ht="14.25" customHeight="1">
      <c r="A59" s="8"/>
      <c r="B59" s="227" t="s">
        <v>309</v>
      </c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9"/>
      <c r="BC59" s="92"/>
      <c r="BD59" s="93"/>
      <c r="BE59" s="93"/>
      <c r="BF59" s="93"/>
      <c r="BG59" s="93"/>
      <c r="BH59" s="93"/>
      <c r="BI59" s="93"/>
      <c r="BJ59" s="94"/>
      <c r="BK59" s="228">
        <v>12</v>
      </c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30"/>
      <c r="BY59" s="231">
        <f t="shared" si="1"/>
        <v>0.3786683496371095</v>
      </c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3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1"/>
    </row>
    <row r="60" spans="1:107" ht="14.25" customHeight="1">
      <c r="A60" s="8"/>
      <c r="B60" s="227" t="s">
        <v>310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9"/>
      <c r="BC60" s="92"/>
      <c r="BD60" s="93"/>
      <c r="BE60" s="93"/>
      <c r="BF60" s="93"/>
      <c r="BG60" s="93"/>
      <c r="BH60" s="93"/>
      <c r="BI60" s="93"/>
      <c r="BJ60" s="94"/>
      <c r="BK60" s="228">
        <v>48</v>
      </c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30"/>
      <c r="BY60" s="231">
        <f t="shared" si="1"/>
        <v>1.514673398548438</v>
      </c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3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1"/>
    </row>
    <row r="61" spans="1:107" ht="14.25" customHeight="1">
      <c r="A61" s="8"/>
      <c r="B61" s="227" t="s">
        <v>311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9"/>
      <c r="BC61" s="92"/>
      <c r="BD61" s="93"/>
      <c r="BE61" s="93"/>
      <c r="BF61" s="93"/>
      <c r="BG61" s="93"/>
      <c r="BH61" s="93"/>
      <c r="BI61" s="93"/>
      <c r="BJ61" s="94"/>
      <c r="BK61" s="228">
        <v>9</v>
      </c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30"/>
      <c r="BY61" s="231">
        <f>BK61/3169*100</f>
        <v>0.2840012622278321</v>
      </c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3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1"/>
    </row>
    <row r="62" spans="1:107" ht="14.25" customHeight="1">
      <c r="A62" s="8"/>
      <c r="B62" s="227" t="s">
        <v>312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9"/>
      <c r="BC62" s="92"/>
      <c r="BD62" s="93"/>
      <c r="BE62" s="93"/>
      <c r="BF62" s="93"/>
      <c r="BG62" s="93"/>
      <c r="BH62" s="93"/>
      <c r="BI62" s="93"/>
      <c r="BJ62" s="94"/>
      <c r="BK62" s="228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30"/>
      <c r="BY62" s="231">
        <f aca="true" t="shared" si="2" ref="BY62:BY87">BK62/3169*100</f>
        <v>0</v>
      </c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3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1"/>
    </row>
    <row r="63" spans="1:107" ht="14.25" customHeight="1">
      <c r="A63" s="8"/>
      <c r="B63" s="227" t="s">
        <v>313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9"/>
      <c r="BC63" s="92"/>
      <c r="BD63" s="93"/>
      <c r="BE63" s="93"/>
      <c r="BF63" s="93"/>
      <c r="BG63" s="93"/>
      <c r="BH63" s="93"/>
      <c r="BI63" s="93"/>
      <c r="BJ63" s="94"/>
      <c r="BK63" s="228">
        <v>12</v>
      </c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30"/>
      <c r="BY63" s="231">
        <f t="shared" si="2"/>
        <v>0.3786683496371095</v>
      </c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3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1"/>
    </row>
    <row r="64" spans="1:107" ht="14.25" customHeight="1">
      <c r="A64" s="8"/>
      <c r="B64" s="227" t="s">
        <v>314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9"/>
      <c r="BC64" s="92"/>
      <c r="BD64" s="93"/>
      <c r="BE64" s="93"/>
      <c r="BF64" s="93"/>
      <c r="BG64" s="93"/>
      <c r="BH64" s="93"/>
      <c r="BI64" s="93"/>
      <c r="BJ64" s="94"/>
      <c r="BK64" s="228">
        <v>7</v>
      </c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30"/>
      <c r="BY64" s="231">
        <f t="shared" si="2"/>
        <v>0.2208898706216472</v>
      </c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3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1"/>
    </row>
    <row r="65" spans="1:107" ht="14.25" customHeight="1">
      <c r="A65" s="8"/>
      <c r="B65" s="227" t="s">
        <v>315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9"/>
      <c r="BC65" s="92"/>
      <c r="BD65" s="93"/>
      <c r="BE65" s="93"/>
      <c r="BF65" s="93"/>
      <c r="BG65" s="93"/>
      <c r="BH65" s="93"/>
      <c r="BI65" s="93"/>
      <c r="BJ65" s="94"/>
      <c r="BK65" s="228">
        <v>2</v>
      </c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30"/>
      <c r="BY65" s="231">
        <f t="shared" si="2"/>
        <v>0.06311139160618492</v>
      </c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3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1"/>
    </row>
    <row r="66" spans="1:107" ht="14.25" customHeight="1">
      <c r="A66" s="8"/>
      <c r="B66" s="227" t="s">
        <v>316</v>
      </c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9"/>
      <c r="BC66" s="92"/>
      <c r="BD66" s="93"/>
      <c r="BE66" s="93"/>
      <c r="BF66" s="93"/>
      <c r="BG66" s="93"/>
      <c r="BH66" s="93"/>
      <c r="BI66" s="93"/>
      <c r="BJ66" s="94"/>
      <c r="BK66" s="228">
        <v>3</v>
      </c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30"/>
      <c r="BY66" s="231">
        <f t="shared" si="2"/>
        <v>0.09466708740927737</v>
      </c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3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1"/>
    </row>
    <row r="67" spans="1:107" ht="14.25" customHeight="1">
      <c r="A67" s="8"/>
      <c r="B67" s="227" t="s">
        <v>317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9"/>
      <c r="BC67" s="92"/>
      <c r="BD67" s="93"/>
      <c r="BE67" s="93"/>
      <c r="BF67" s="93"/>
      <c r="BG67" s="93"/>
      <c r="BH67" s="93"/>
      <c r="BI67" s="93"/>
      <c r="BJ67" s="94"/>
      <c r="BK67" s="228">
        <v>13</v>
      </c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30"/>
      <c r="BY67" s="231">
        <f t="shared" si="2"/>
        <v>0.41022404544020197</v>
      </c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3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1"/>
    </row>
    <row r="68" spans="1:107" ht="14.25" customHeight="1">
      <c r="A68" s="8"/>
      <c r="B68" s="227" t="s">
        <v>318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9"/>
      <c r="BC68" s="92"/>
      <c r="BD68" s="93"/>
      <c r="BE68" s="93"/>
      <c r="BF68" s="93"/>
      <c r="BG68" s="93"/>
      <c r="BH68" s="93"/>
      <c r="BI68" s="93"/>
      <c r="BJ68" s="94"/>
      <c r="BK68" s="228">
        <v>1</v>
      </c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30"/>
      <c r="BY68" s="231">
        <f t="shared" si="2"/>
        <v>0.03155569580309246</v>
      </c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3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1"/>
    </row>
    <row r="69" spans="1:107" ht="14.25" customHeight="1">
      <c r="A69" s="8"/>
      <c r="B69" s="227" t="s">
        <v>319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9"/>
      <c r="BC69" s="92"/>
      <c r="BD69" s="93"/>
      <c r="BE69" s="93"/>
      <c r="BF69" s="93"/>
      <c r="BG69" s="93"/>
      <c r="BH69" s="93"/>
      <c r="BI69" s="93"/>
      <c r="BJ69" s="94"/>
      <c r="BK69" s="228">
        <v>1</v>
      </c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30"/>
      <c r="BY69" s="231">
        <f t="shared" si="2"/>
        <v>0.03155569580309246</v>
      </c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3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1"/>
    </row>
    <row r="70" spans="1:107" ht="14.25" customHeight="1">
      <c r="A70" s="8"/>
      <c r="B70" s="227" t="s">
        <v>320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9"/>
      <c r="BC70" s="92"/>
      <c r="BD70" s="93"/>
      <c r="BE70" s="93"/>
      <c r="BF70" s="93"/>
      <c r="BG70" s="93"/>
      <c r="BH70" s="93"/>
      <c r="BI70" s="93"/>
      <c r="BJ70" s="94"/>
      <c r="BK70" s="228">
        <v>4</v>
      </c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30"/>
      <c r="BY70" s="231">
        <f t="shared" si="2"/>
        <v>0.12622278321236985</v>
      </c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3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1"/>
    </row>
    <row r="71" spans="1:107" ht="14.25" customHeight="1">
      <c r="A71" s="8"/>
      <c r="B71" s="227" t="s">
        <v>321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9"/>
      <c r="BC71" s="92"/>
      <c r="BD71" s="93"/>
      <c r="BE71" s="93"/>
      <c r="BF71" s="93"/>
      <c r="BG71" s="93"/>
      <c r="BH71" s="93"/>
      <c r="BI71" s="93"/>
      <c r="BJ71" s="94"/>
      <c r="BK71" s="228">
        <v>4</v>
      </c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30"/>
      <c r="BY71" s="231">
        <f t="shared" si="2"/>
        <v>0.12622278321236985</v>
      </c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3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1"/>
    </row>
    <row r="72" spans="1:107" ht="14.25" customHeight="1">
      <c r="A72" s="8"/>
      <c r="B72" s="227" t="s">
        <v>322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9"/>
      <c r="BC72" s="92"/>
      <c r="BD72" s="93"/>
      <c r="BE72" s="93"/>
      <c r="BF72" s="93"/>
      <c r="BG72" s="93"/>
      <c r="BH72" s="93"/>
      <c r="BI72" s="93"/>
      <c r="BJ72" s="94"/>
      <c r="BK72" s="228">
        <v>5</v>
      </c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30"/>
      <c r="BY72" s="231">
        <f t="shared" si="2"/>
        <v>0.1577784790154623</v>
      </c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3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1"/>
    </row>
    <row r="73" spans="1:107" ht="14.25" customHeight="1">
      <c r="A73" s="8"/>
      <c r="B73" s="227" t="s">
        <v>323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9"/>
      <c r="BC73" s="92"/>
      <c r="BD73" s="93"/>
      <c r="BE73" s="93"/>
      <c r="BF73" s="93"/>
      <c r="BG73" s="93"/>
      <c r="BH73" s="93"/>
      <c r="BI73" s="93"/>
      <c r="BJ73" s="94"/>
      <c r="BK73" s="228">
        <v>2</v>
      </c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30"/>
      <c r="BY73" s="231">
        <f t="shared" si="2"/>
        <v>0.06311139160618492</v>
      </c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3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1"/>
    </row>
    <row r="74" spans="1:107" ht="14.25" customHeight="1">
      <c r="A74" s="8"/>
      <c r="B74" s="227" t="s">
        <v>324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9"/>
      <c r="BC74" s="92"/>
      <c r="BD74" s="93"/>
      <c r="BE74" s="93"/>
      <c r="BF74" s="93"/>
      <c r="BG74" s="93"/>
      <c r="BH74" s="93"/>
      <c r="BI74" s="93"/>
      <c r="BJ74" s="94"/>
      <c r="BK74" s="228">
        <v>1</v>
      </c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30"/>
      <c r="BY74" s="231">
        <f t="shared" si="2"/>
        <v>0.03155569580309246</v>
      </c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3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1"/>
    </row>
    <row r="75" spans="1:107" ht="14.25" customHeight="1">
      <c r="A75" s="8"/>
      <c r="B75" s="227" t="s">
        <v>325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9"/>
      <c r="BC75" s="92"/>
      <c r="BD75" s="93"/>
      <c r="BE75" s="93"/>
      <c r="BF75" s="93"/>
      <c r="BG75" s="93"/>
      <c r="BH75" s="93"/>
      <c r="BI75" s="93"/>
      <c r="BJ75" s="94"/>
      <c r="BK75" s="228">
        <v>2</v>
      </c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30"/>
      <c r="BY75" s="231">
        <f t="shared" si="2"/>
        <v>0.06311139160618492</v>
      </c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3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1"/>
    </row>
    <row r="76" spans="1:107" ht="14.25" customHeight="1">
      <c r="A76" s="8"/>
      <c r="B76" s="227" t="s">
        <v>326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9"/>
      <c r="BC76" s="92"/>
      <c r="BD76" s="93"/>
      <c r="BE76" s="93"/>
      <c r="BF76" s="93"/>
      <c r="BG76" s="93"/>
      <c r="BH76" s="93"/>
      <c r="BI76" s="93"/>
      <c r="BJ76" s="94"/>
      <c r="BK76" s="228">
        <v>8</v>
      </c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30"/>
      <c r="BY76" s="231">
        <f t="shared" si="2"/>
        <v>0.2524455664247397</v>
      </c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3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1"/>
    </row>
    <row r="77" spans="1:107" ht="14.25" customHeight="1">
      <c r="A77" s="8"/>
      <c r="B77" s="227" t="s">
        <v>327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9"/>
      <c r="BC77" s="92"/>
      <c r="BD77" s="93"/>
      <c r="BE77" s="93"/>
      <c r="BF77" s="93"/>
      <c r="BG77" s="93"/>
      <c r="BH77" s="93"/>
      <c r="BI77" s="93"/>
      <c r="BJ77" s="94"/>
      <c r="BK77" s="228">
        <v>17</v>
      </c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30"/>
      <c r="BY77" s="231">
        <f t="shared" si="2"/>
        <v>0.5364468286525718</v>
      </c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3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1"/>
    </row>
    <row r="78" spans="1:107" ht="14.25" customHeight="1">
      <c r="A78" s="8"/>
      <c r="B78" s="227" t="s">
        <v>328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9"/>
      <c r="BC78" s="92"/>
      <c r="BD78" s="93"/>
      <c r="BE78" s="93"/>
      <c r="BF78" s="93"/>
      <c r="BG78" s="93"/>
      <c r="BH78" s="93"/>
      <c r="BI78" s="93"/>
      <c r="BJ78" s="94"/>
      <c r="BK78" s="228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30"/>
      <c r="BY78" s="231">
        <f t="shared" si="2"/>
        <v>0</v>
      </c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3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1"/>
    </row>
    <row r="79" spans="1:107" ht="14.25" customHeight="1">
      <c r="A79" s="8"/>
      <c r="B79" s="227" t="s">
        <v>329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9"/>
      <c r="BC79" s="92"/>
      <c r="BD79" s="93"/>
      <c r="BE79" s="93"/>
      <c r="BF79" s="93"/>
      <c r="BG79" s="93"/>
      <c r="BH79" s="93"/>
      <c r="BI79" s="93"/>
      <c r="BJ79" s="94"/>
      <c r="BK79" s="228">
        <v>30</v>
      </c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30"/>
      <c r="BY79" s="231">
        <f t="shared" si="2"/>
        <v>0.9466708740927736</v>
      </c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3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1"/>
    </row>
    <row r="80" spans="1:107" ht="14.25" customHeight="1">
      <c r="A80" s="8"/>
      <c r="B80" s="227" t="s">
        <v>330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9"/>
      <c r="BC80" s="92"/>
      <c r="BD80" s="93"/>
      <c r="BE80" s="93"/>
      <c r="BF80" s="93"/>
      <c r="BG80" s="93"/>
      <c r="BH80" s="93"/>
      <c r="BI80" s="93"/>
      <c r="BJ80" s="94"/>
      <c r="BK80" s="228">
        <v>1</v>
      </c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30"/>
      <c r="BY80" s="231">
        <f t="shared" si="2"/>
        <v>0.03155569580309246</v>
      </c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3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1"/>
    </row>
    <row r="81" spans="1:107" ht="14.25" customHeight="1">
      <c r="A81" s="8"/>
      <c r="B81" s="227" t="s">
        <v>331</v>
      </c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9"/>
      <c r="BC81" s="92"/>
      <c r="BD81" s="93"/>
      <c r="BE81" s="93"/>
      <c r="BF81" s="93"/>
      <c r="BG81" s="93"/>
      <c r="BH81" s="93"/>
      <c r="BI81" s="93"/>
      <c r="BJ81" s="94"/>
      <c r="BK81" s="228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30"/>
      <c r="BY81" s="231">
        <f t="shared" si="2"/>
        <v>0</v>
      </c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3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1"/>
    </row>
    <row r="82" spans="1:107" ht="14.25" customHeight="1">
      <c r="A82" s="8"/>
      <c r="B82" s="227" t="s">
        <v>332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9"/>
      <c r="BC82" s="92"/>
      <c r="BD82" s="93"/>
      <c r="BE82" s="93"/>
      <c r="BF82" s="93"/>
      <c r="BG82" s="93"/>
      <c r="BH82" s="93"/>
      <c r="BI82" s="93"/>
      <c r="BJ82" s="94"/>
      <c r="BK82" s="228">
        <v>1</v>
      </c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30"/>
      <c r="BY82" s="231">
        <f>BK82/3169*100</f>
        <v>0.03155569580309246</v>
      </c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3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1"/>
    </row>
    <row r="83" spans="1:107" ht="14.25" customHeight="1">
      <c r="A83" s="8"/>
      <c r="B83" s="227" t="s">
        <v>333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9"/>
      <c r="BC83" s="92"/>
      <c r="BD83" s="93"/>
      <c r="BE83" s="93"/>
      <c r="BF83" s="93"/>
      <c r="BG83" s="93"/>
      <c r="BH83" s="93"/>
      <c r="BI83" s="93"/>
      <c r="BJ83" s="94"/>
      <c r="BK83" s="228">
        <v>1</v>
      </c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30"/>
      <c r="BY83" s="231">
        <f>BK83/3169*100</f>
        <v>0.03155569580309246</v>
      </c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3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1"/>
    </row>
    <row r="84" spans="1:107" ht="14.25" customHeight="1">
      <c r="A84" s="8"/>
      <c r="B84" s="227" t="s">
        <v>334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9"/>
      <c r="BC84" s="92"/>
      <c r="BD84" s="93"/>
      <c r="BE84" s="93"/>
      <c r="BF84" s="93"/>
      <c r="BG84" s="93"/>
      <c r="BH84" s="93"/>
      <c r="BI84" s="93"/>
      <c r="BJ84" s="94"/>
      <c r="BK84" s="228">
        <v>3</v>
      </c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30"/>
      <c r="BY84" s="231">
        <f>BK84/3169*100</f>
        <v>0.09466708740927737</v>
      </c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3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1"/>
    </row>
    <row r="85" spans="1:107" ht="14.25" customHeight="1">
      <c r="A85" s="8"/>
      <c r="B85" s="227" t="s">
        <v>335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9"/>
      <c r="BC85" s="92"/>
      <c r="BD85" s="93"/>
      <c r="BE85" s="93"/>
      <c r="BF85" s="93"/>
      <c r="BG85" s="93"/>
      <c r="BH85" s="93"/>
      <c r="BI85" s="93"/>
      <c r="BJ85" s="94"/>
      <c r="BK85" s="228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30"/>
      <c r="BY85" s="231">
        <f>BK85/3169*100</f>
        <v>0</v>
      </c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3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1"/>
    </row>
    <row r="86" spans="1:107" ht="14.25" customHeight="1">
      <c r="A86" s="8"/>
      <c r="B86" s="227" t="s">
        <v>336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9"/>
      <c r="BC86" s="92"/>
      <c r="BD86" s="93"/>
      <c r="BE86" s="93"/>
      <c r="BF86" s="93"/>
      <c r="BG86" s="93"/>
      <c r="BH86" s="93"/>
      <c r="BI86" s="93"/>
      <c r="BJ86" s="94"/>
      <c r="BK86" s="228">
        <v>2</v>
      </c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30"/>
      <c r="BY86" s="231">
        <f>BK86/3169*100</f>
        <v>0.06311139160618492</v>
      </c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3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1"/>
    </row>
    <row r="87" spans="1:107" ht="14.25" customHeight="1">
      <c r="A87" s="8"/>
      <c r="B87" s="227" t="s">
        <v>337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9"/>
      <c r="BC87" s="92"/>
      <c r="BD87" s="93"/>
      <c r="BE87" s="93"/>
      <c r="BF87" s="93"/>
      <c r="BG87" s="93"/>
      <c r="BH87" s="93"/>
      <c r="BI87" s="93"/>
      <c r="BJ87" s="94"/>
      <c r="BK87" s="228">
        <v>3</v>
      </c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30"/>
      <c r="BY87" s="231">
        <f t="shared" si="2"/>
        <v>0.09466708740927737</v>
      </c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3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1"/>
    </row>
    <row r="88" spans="1:107" ht="30" customHeight="1">
      <c r="A88" s="8"/>
      <c r="B88" s="227" t="s">
        <v>177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9"/>
      <c r="BC88" s="92" t="s">
        <v>178</v>
      </c>
      <c r="BD88" s="93"/>
      <c r="BE88" s="93"/>
      <c r="BF88" s="93"/>
      <c r="BG88" s="93"/>
      <c r="BH88" s="93"/>
      <c r="BI88" s="93"/>
      <c r="BJ88" s="94"/>
      <c r="BK88" s="69" t="s">
        <v>22</v>
      </c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1"/>
      <c r="BY88" s="245" t="s">
        <v>22</v>
      </c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7"/>
      <c r="CM88" s="69" t="s">
        <v>22</v>
      </c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1"/>
    </row>
    <row r="89" spans="1:107" ht="30" customHeight="1">
      <c r="A89" s="8"/>
      <c r="B89" s="227" t="s">
        <v>179</v>
      </c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9"/>
      <c r="BC89" s="92" t="s">
        <v>180</v>
      </c>
      <c r="BD89" s="93"/>
      <c r="BE89" s="93"/>
      <c r="BF89" s="93"/>
      <c r="BG89" s="93"/>
      <c r="BH89" s="93"/>
      <c r="BI89" s="93"/>
      <c r="BJ89" s="94"/>
      <c r="BK89" s="228">
        <f>BK90+BK91+BK92</f>
        <v>76</v>
      </c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30"/>
      <c r="BY89" s="231">
        <f>BK89/BK137*100</f>
        <v>2.745664739884393</v>
      </c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3"/>
      <c r="CM89" s="69" t="s">
        <v>163</v>
      </c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1"/>
    </row>
    <row r="90" spans="1:107" ht="14.25" customHeight="1">
      <c r="A90" s="8"/>
      <c r="B90" s="227" t="s">
        <v>264</v>
      </c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9"/>
      <c r="BC90" s="92"/>
      <c r="BD90" s="93"/>
      <c r="BE90" s="93"/>
      <c r="BF90" s="93"/>
      <c r="BG90" s="93"/>
      <c r="BH90" s="93"/>
      <c r="BI90" s="93"/>
      <c r="BJ90" s="94"/>
      <c r="BK90" s="228">
        <v>35</v>
      </c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30"/>
      <c r="BY90" s="231">
        <f>BK90/3169*100</f>
        <v>1.1044493531082362</v>
      </c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3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1"/>
    </row>
    <row r="91" spans="1:107" ht="14.25" customHeight="1">
      <c r="A91" s="8"/>
      <c r="B91" s="227" t="s">
        <v>265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9"/>
      <c r="BC91" s="92"/>
      <c r="BD91" s="93"/>
      <c r="BE91" s="93"/>
      <c r="BF91" s="93"/>
      <c r="BG91" s="93"/>
      <c r="BH91" s="93"/>
      <c r="BI91" s="93"/>
      <c r="BJ91" s="94"/>
      <c r="BK91" s="228">
        <v>24</v>
      </c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30"/>
      <c r="BY91" s="231">
        <f>BK91/3169*100</f>
        <v>0.757336699274219</v>
      </c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3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1"/>
    </row>
    <row r="92" spans="1:107" ht="14.25" customHeight="1">
      <c r="A92" s="8"/>
      <c r="B92" s="227" t="s">
        <v>267</v>
      </c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9"/>
      <c r="BC92" s="92"/>
      <c r="BD92" s="93"/>
      <c r="BE92" s="93"/>
      <c r="BF92" s="93"/>
      <c r="BG92" s="93"/>
      <c r="BH92" s="93"/>
      <c r="BI92" s="93"/>
      <c r="BJ92" s="94"/>
      <c r="BK92" s="228">
        <v>17</v>
      </c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30"/>
      <c r="BY92" s="231">
        <f>BK92/3169*100</f>
        <v>0.5364468286525718</v>
      </c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3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1"/>
    </row>
    <row r="93" spans="1:107" ht="30" customHeight="1">
      <c r="A93" s="8"/>
      <c r="B93" s="227" t="s">
        <v>181</v>
      </c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9"/>
      <c r="BC93" s="92" t="s">
        <v>182</v>
      </c>
      <c r="BD93" s="93"/>
      <c r="BE93" s="93"/>
      <c r="BF93" s="93"/>
      <c r="BG93" s="93"/>
      <c r="BH93" s="93"/>
      <c r="BI93" s="93"/>
      <c r="BJ93" s="94"/>
      <c r="BK93" s="69" t="s">
        <v>22</v>
      </c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1"/>
      <c r="BY93" s="69" t="s">
        <v>22</v>
      </c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69" t="s">
        <v>22</v>
      </c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1"/>
    </row>
    <row r="94" spans="1:107" ht="44.25" customHeight="1">
      <c r="A94" s="8"/>
      <c r="B94" s="227" t="s">
        <v>183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9"/>
      <c r="BC94" s="92" t="s">
        <v>152</v>
      </c>
      <c r="BD94" s="93"/>
      <c r="BE94" s="93"/>
      <c r="BF94" s="93"/>
      <c r="BG94" s="93"/>
      <c r="BH94" s="93"/>
      <c r="BI94" s="93"/>
      <c r="BJ94" s="94"/>
      <c r="BK94" s="69" t="s">
        <v>22</v>
      </c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1"/>
      <c r="BY94" s="69" t="s">
        <v>22</v>
      </c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1"/>
      <c r="CM94" s="69" t="s">
        <v>163</v>
      </c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1"/>
    </row>
    <row r="95" spans="1:107" ht="15.75">
      <c r="A95" s="8"/>
      <c r="B95" s="83" t="s">
        <v>166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9"/>
      <c r="BC95" s="72"/>
      <c r="BD95" s="73"/>
      <c r="BE95" s="73"/>
      <c r="BF95" s="73"/>
      <c r="BG95" s="73"/>
      <c r="BH95" s="73"/>
      <c r="BI95" s="73"/>
      <c r="BJ95" s="74"/>
      <c r="BK95" s="75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7"/>
      <c r="BY95" s="75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7"/>
      <c r="CM95" s="75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7"/>
    </row>
    <row r="96" spans="1:107" ht="30" customHeight="1">
      <c r="A96" s="8"/>
      <c r="B96" s="227" t="s">
        <v>167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9"/>
      <c r="BC96" s="92" t="s">
        <v>184</v>
      </c>
      <c r="BD96" s="93"/>
      <c r="BE96" s="93"/>
      <c r="BF96" s="93"/>
      <c r="BG96" s="93"/>
      <c r="BH96" s="93"/>
      <c r="BI96" s="93"/>
      <c r="BJ96" s="94"/>
      <c r="BK96" s="69" t="s">
        <v>22</v>
      </c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1"/>
      <c r="BY96" s="69" t="s">
        <v>22</v>
      </c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1"/>
      <c r="CM96" s="69" t="s">
        <v>22</v>
      </c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1"/>
    </row>
    <row r="97" spans="1:107" ht="30" customHeight="1">
      <c r="A97" s="8"/>
      <c r="B97" s="227" t="s">
        <v>169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9"/>
      <c r="BC97" s="92" t="s">
        <v>185</v>
      </c>
      <c r="BD97" s="93"/>
      <c r="BE97" s="93"/>
      <c r="BF97" s="93"/>
      <c r="BG97" s="93"/>
      <c r="BH97" s="93"/>
      <c r="BI97" s="93"/>
      <c r="BJ97" s="94"/>
      <c r="BK97" s="69" t="s">
        <v>22</v>
      </c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1"/>
      <c r="BY97" s="69" t="s">
        <v>22</v>
      </c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1"/>
      <c r="CM97" s="69" t="s">
        <v>22</v>
      </c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1"/>
    </row>
    <row r="98" spans="1:107" ht="15.75">
      <c r="A98" s="8"/>
      <c r="B98" s="227" t="s">
        <v>171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9"/>
      <c r="BC98" s="92" t="s">
        <v>186</v>
      </c>
      <c r="BD98" s="93"/>
      <c r="BE98" s="93"/>
      <c r="BF98" s="93"/>
      <c r="BG98" s="93"/>
      <c r="BH98" s="93"/>
      <c r="BI98" s="93"/>
      <c r="BJ98" s="94"/>
      <c r="BK98" s="69" t="s">
        <v>22</v>
      </c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1"/>
      <c r="BY98" s="69" t="s">
        <v>22</v>
      </c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1"/>
      <c r="CM98" s="69" t="s">
        <v>22</v>
      </c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1"/>
    </row>
    <row r="99" spans="1:107" ht="20.25" customHeight="1">
      <c r="A99" s="8"/>
      <c r="B99" s="227" t="s">
        <v>173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9"/>
      <c r="BC99" s="92" t="s">
        <v>187</v>
      </c>
      <c r="BD99" s="93"/>
      <c r="BE99" s="93"/>
      <c r="BF99" s="93"/>
      <c r="BG99" s="93"/>
      <c r="BH99" s="93"/>
      <c r="BI99" s="93"/>
      <c r="BJ99" s="94"/>
      <c r="BK99" s="69" t="s">
        <v>22</v>
      </c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1"/>
      <c r="BY99" s="69" t="s">
        <v>22</v>
      </c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1"/>
      <c r="CM99" s="69" t="s">
        <v>163</v>
      </c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1"/>
    </row>
    <row r="100" spans="1:107" ht="46.5" customHeight="1">
      <c r="A100" s="8"/>
      <c r="B100" s="227" t="s">
        <v>175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9"/>
      <c r="BC100" s="92" t="s">
        <v>188</v>
      </c>
      <c r="BD100" s="93"/>
      <c r="BE100" s="93"/>
      <c r="BF100" s="93"/>
      <c r="BG100" s="93"/>
      <c r="BH100" s="93"/>
      <c r="BI100" s="93"/>
      <c r="BJ100" s="94"/>
      <c r="BK100" s="69" t="s">
        <v>22</v>
      </c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1"/>
      <c r="BY100" s="69" t="s">
        <v>22</v>
      </c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1"/>
      <c r="CM100" s="69" t="s">
        <v>22</v>
      </c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1"/>
    </row>
    <row r="101" spans="1:107" ht="30" customHeight="1">
      <c r="A101" s="8"/>
      <c r="B101" s="227" t="s">
        <v>177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9"/>
      <c r="BC101" s="92" t="s">
        <v>189</v>
      </c>
      <c r="BD101" s="93"/>
      <c r="BE101" s="93"/>
      <c r="BF101" s="93"/>
      <c r="BG101" s="93"/>
      <c r="BH101" s="93"/>
      <c r="BI101" s="93"/>
      <c r="BJ101" s="94"/>
      <c r="BK101" s="69" t="s">
        <v>22</v>
      </c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1"/>
      <c r="BY101" s="69" t="s">
        <v>22</v>
      </c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1"/>
      <c r="CM101" s="69" t="s">
        <v>22</v>
      </c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1"/>
    </row>
    <row r="102" spans="1:107" ht="30" customHeight="1">
      <c r="A102" s="8"/>
      <c r="B102" s="227" t="s">
        <v>179</v>
      </c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9"/>
      <c r="BC102" s="92" t="s">
        <v>190</v>
      </c>
      <c r="BD102" s="93"/>
      <c r="BE102" s="93"/>
      <c r="BF102" s="93"/>
      <c r="BG102" s="93"/>
      <c r="BH102" s="93"/>
      <c r="BI102" s="93"/>
      <c r="BJ102" s="94"/>
      <c r="BK102" s="69" t="s">
        <v>22</v>
      </c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1"/>
      <c r="BY102" s="69" t="s">
        <v>22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1"/>
      <c r="CM102" s="69" t="s">
        <v>163</v>
      </c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1"/>
    </row>
    <row r="103" spans="1:107" ht="18.75" customHeight="1">
      <c r="A103" s="8"/>
      <c r="B103" s="227" t="s">
        <v>191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9"/>
      <c r="BC103" s="92" t="s">
        <v>192</v>
      </c>
      <c r="BD103" s="93"/>
      <c r="BE103" s="93"/>
      <c r="BF103" s="93"/>
      <c r="BG103" s="93"/>
      <c r="BH103" s="93"/>
      <c r="BI103" s="93"/>
      <c r="BJ103" s="94"/>
      <c r="BK103" s="69" t="s">
        <v>22</v>
      </c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1"/>
      <c r="BY103" s="69" t="s">
        <v>22</v>
      </c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1"/>
      <c r="CM103" s="69" t="s">
        <v>22</v>
      </c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1"/>
    </row>
    <row r="104" spans="1:107" ht="20.25" customHeight="1">
      <c r="A104" s="8"/>
      <c r="B104" s="227" t="s">
        <v>181</v>
      </c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9"/>
      <c r="BC104" s="92" t="s">
        <v>193</v>
      </c>
      <c r="BD104" s="93"/>
      <c r="BE104" s="93"/>
      <c r="BF104" s="93"/>
      <c r="BG104" s="93"/>
      <c r="BH104" s="93"/>
      <c r="BI104" s="93"/>
      <c r="BJ104" s="94"/>
      <c r="BK104" s="69" t="s">
        <v>22</v>
      </c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1"/>
      <c r="BY104" s="69" t="s">
        <v>22</v>
      </c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1"/>
      <c r="CM104" s="69" t="s">
        <v>22</v>
      </c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1"/>
    </row>
    <row r="105" spans="1:107" ht="30" customHeight="1">
      <c r="A105" s="8"/>
      <c r="B105" s="83" t="s">
        <v>33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9"/>
      <c r="BC105" s="92" t="s">
        <v>153</v>
      </c>
      <c r="BD105" s="93"/>
      <c r="BE105" s="93"/>
      <c r="BF105" s="93"/>
      <c r="BG105" s="93"/>
      <c r="BH105" s="93"/>
      <c r="BI105" s="93"/>
      <c r="BJ105" s="94"/>
      <c r="BK105" s="69" t="s">
        <v>22</v>
      </c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1"/>
      <c r="BY105" s="69" t="s">
        <v>22</v>
      </c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1"/>
      <c r="CM105" s="69" t="s">
        <v>163</v>
      </c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1"/>
    </row>
    <row r="106" spans="1:107" ht="15.75">
      <c r="A106" s="21"/>
      <c r="B106" s="241" t="s">
        <v>17</v>
      </c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2"/>
      <c r="BC106" s="72"/>
      <c r="BD106" s="73"/>
      <c r="BE106" s="73"/>
      <c r="BF106" s="73"/>
      <c r="BG106" s="73"/>
      <c r="BH106" s="73"/>
      <c r="BI106" s="73"/>
      <c r="BJ106" s="74"/>
      <c r="BK106" s="75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7"/>
      <c r="BY106" s="75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7"/>
      <c r="CM106" s="75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7"/>
    </row>
    <row r="107" spans="1:107" ht="30" customHeight="1">
      <c r="A107" s="8"/>
      <c r="B107" s="227" t="s">
        <v>167</v>
      </c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9"/>
      <c r="BC107" s="92" t="s">
        <v>194</v>
      </c>
      <c r="BD107" s="93"/>
      <c r="BE107" s="93"/>
      <c r="BF107" s="93"/>
      <c r="BG107" s="93"/>
      <c r="BH107" s="93"/>
      <c r="BI107" s="93"/>
      <c r="BJ107" s="94"/>
      <c r="BK107" s="69" t="s">
        <v>22</v>
      </c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1"/>
      <c r="BY107" s="69" t="s">
        <v>22</v>
      </c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1"/>
      <c r="CM107" s="69" t="s">
        <v>22</v>
      </c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1"/>
    </row>
    <row r="108" spans="1:107" ht="30" customHeight="1">
      <c r="A108" s="8"/>
      <c r="B108" s="227" t="s">
        <v>169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9"/>
      <c r="BC108" s="92" t="s">
        <v>195</v>
      </c>
      <c r="BD108" s="93"/>
      <c r="BE108" s="93"/>
      <c r="BF108" s="93"/>
      <c r="BG108" s="93"/>
      <c r="BH108" s="93"/>
      <c r="BI108" s="93"/>
      <c r="BJ108" s="94"/>
      <c r="BK108" s="69" t="s">
        <v>22</v>
      </c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1"/>
      <c r="BY108" s="69" t="s">
        <v>22</v>
      </c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1"/>
      <c r="CM108" s="69" t="s">
        <v>22</v>
      </c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1"/>
    </row>
    <row r="109" spans="1:107" ht="15.75">
      <c r="A109" s="8"/>
      <c r="B109" s="227" t="s">
        <v>171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9"/>
      <c r="BC109" s="92" t="s">
        <v>196</v>
      </c>
      <c r="BD109" s="93"/>
      <c r="BE109" s="93"/>
      <c r="BF109" s="93"/>
      <c r="BG109" s="93"/>
      <c r="BH109" s="93"/>
      <c r="BI109" s="93"/>
      <c r="BJ109" s="94"/>
      <c r="BK109" s="69" t="s">
        <v>22</v>
      </c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1"/>
      <c r="BY109" s="69" t="s">
        <v>22</v>
      </c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1"/>
      <c r="CM109" s="69" t="s">
        <v>22</v>
      </c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1"/>
    </row>
    <row r="110" spans="1:107" ht="30" customHeight="1">
      <c r="A110" s="8"/>
      <c r="B110" s="227" t="s">
        <v>173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9"/>
      <c r="BC110" s="92" t="s">
        <v>197</v>
      </c>
      <c r="BD110" s="93"/>
      <c r="BE110" s="93"/>
      <c r="BF110" s="93"/>
      <c r="BG110" s="93"/>
      <c r="BH110" s="93"/>
      <c r="BI110" s="93"/>
      <c r="BJ110" s="94"/>
      <c r="BK110" s="69" t="s">
        <v>22</v>
      </c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1"/>
      <c r="BY110" s="69" t="s">
        <v>22</v>
      </c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1"/>
      <c r="CM110" s="69" t="s">
        <v>163</v>
      </c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1"/>
    </row>
    <row r="111" spans="1:107" ht="46.5" customHeight="1">
      <c r="A111" s="8"/>
      <c r="B111" s="227" t="s">
        <v>175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9"/>
      <c r="BC111" s="92" t="s">
        <v>198</v>
      </c>
      <c r="BD111" s="93"/>
      <c r="BE111" s="93"/>
      <c r="BF111" s="93"/>
      <c r="BG111" s="93"/>
      <c r="BH111" s="93"/>
      <c r="BI111" s="93"/>
      <c r="BJ111" s="94"/>
      <c r="BK111" s="69" t="s">
        <v>22</v>
      </c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1"/>
      <c r="BY111" s="69" t="s">
        <v>22</v>
      </c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1"/>
      <c r="CM111" s="69" t="s">
        <v>22</v>
      </c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1"/>
    </row>
    <row r="112" spans="1:107" ht="30" customHeight="1">
      <c r="A112" s="8"/>
      <c r="B112" s="227" t="s">
        <v>177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9"/>
      <c r="BC112" s="92" t="s">
        <v>199</v>
      </c>
      <c r="BD112" s="93"/>
      <c r="BE112" s="93"/>
      <c r="BF112" s="93"/>
      <c r="BG112" s="93"/>
      <c r="BH112" s="93"/>
      <c r="BI112" s="93"/>
      <c r="BJ112" s="94"/>
      <c r="BK112" s="69" t="s">
        <v>22</v>
      </c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1"/>
      <c r="BY112" s="69" t="s">
        <v>22</v>
      </c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1"/>
      <c r="CM112" s="69" t="s">
        <v>22</v>
      </c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1"/>
    </row>
    <row r="113" spans="1:107" ht="30" customHeight="1">
      <c r="A113" s="8"/>
      <c r="B113" s="227" t="s">
        <v>179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9"/>
      <c r="BC113" s="92" t="s">
        <v>200</v>
      </c>
      <c r="BD113" s="93"/>
      <c r="BE113" s="93"/>
      <c r="BF113" s="93"/>
      <c r="BG113" s="93"/>
      <c r="BH113" s="93"/>
      <c r="BI113" s="93"/>
      <c r="BJ113" s="94"/>
      <c r="BK113" s="69" t="s">
        <v>22</v>
      </c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1"/>
      <c r="BY113" s="69" t="s">
        <v>22</v>
      </c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1"/>
      <c r="CM113" s="69" t="s">
        <v>163</v>
      </c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1"/>
    </row>
    <row r="114" spans="1:107" ht="15.7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3"/>
      <c r="BC114" s="12"/>
      <c r="BD114" s="12"/>
      <c r="BE114" s="12"/>
      <c r="BF114" s="12"/>
      <c r="BG114" s="12"/>
      <c r="BH114" s="12"/>
      <c r="BI114" s="12"/>
      <c r="BJ114" s="12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</row>
    <row r="115" spans="1:107" ht="15.75">
      <c r="A115" s="75">
        <v>1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7"/>
      <c r="BC115" s="75">
        <v>2</v>
      </c>
      <c r="BD115" s="76"/>
      <c r="BE115" s="76"/>
      <c r="BF115" s="76"/>
      <c r="BG115" s="76"/>
      <c r="BH115" s="76"/>
      <c r="BI115" s="76"/>
      <c r="BJ115" s="77"/>
      <c r="BK115" s="75">
        <v>3</v>
      </c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7"/>
      <c r="BY115" s="75">
        <v>4</v>
      </c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7"/>
      <c r="CM115" s="75">
        <v>5</v>
      </c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7"/>
    </row>
    <row r="116" spans="1:107" ht="30" customHeight="1">
      <c r="A116" s="26"/>
      <c r="B116" s="248" t="s">
        <v>191</v>
      </c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7"/>
      <c r="BC116" s="103" t="s">
        <v>201</v>
      </c>
      <c r="BD116" s="104"/>
      <c r="BE116" s="104"/>
      <c r="BF116" s="104"/>
      <c r="BG116" s="104"/>
      <c r="BH116" s="104"/>
      <c r="BI116" s="104"/>
      <c r="BJ116" s="105"/>
      <c r="BK116" s="249" t="s">
        <v>22</v>
      </c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1"/>
      <c r="BY116" s="249" t="s">
        <v>22</v>
      </c>
      <c r="BZ116" s="250"/>
      <c r="CA116" s="250"/>
      <c r="CB116" s="250"/>
      <c r="CC116" s="250"/>
      <c r="CD116" s="250"/>
      <c r="CE116" s="250"/>
      <c r="CF116" s="250"/>
      <c r="CG116" s="250"/>
      <c r="CH116" s="250"/>
      <c r="CI116" s="250"/>
      <c r="CJ116" s="250"/>
      <c r="CK116" s="250"/>
      <c r="CL116" s="251"/>
      <c r="CM116" s="249" t="s">
        <v>22</v>
      </c>
      <c r="CN116" s="250"/>
      <c r="CO116" s="250"/>
      <c r="CP116" s="250"/>
      <c r="CQ116" s="250"/>
      <c r="CR116" s="250"/>
      <c r="CS116" s="250"/>
      <c r="CT116" s="250"/>
      <c r="CU116" s="250"/>
      <c r="CV116" s="250"/>
      <c r="CW116" s="250"/>
      <c r="CX116" s="250"/>
      <c r="CY116" s="250"/>
      <c r="CZ116" s="250"/>
      <c r="DA116" s="250"/>
      <c r="DB116" s="250"/>
      <c r="DC116" s="251"/>
    </row>
    <row r="117" spans="1:107" ht="30" customHeight="1">
      <c r="A117" s="8"/>
      <c r="B117" s="227" t="s">
        <v>181</v>
      </c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9"/>
      <c r="BC117" s="92" t="s">
        <v>202</v>
      </c>
      <c r="BD117" s="93"/>
      <c r="BE117" s="93"/>
      <c r="BF117" s="93"/>
      <c r="BG117" s="93"/>
      <c r="BH117" s="93"/>
      <c r="BI117" s="93"/>
      <c r="BJ117" s="94"/>
      <c r="BK117" s="69" t="s">
        <v>22</v>
      </c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1"/>
      <c r="BY117" s="69" t="s">
        <v>22</v>
      </c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1"/>
      <c r="CM117" s="69" t="s">
        <v>22</v>
      </c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1"/>
    </row>
    <row r="118" spans="1:107" ht="15.75">
      <c r="A118" s="8"/>
      <c r="B118" s="227" t="s">
        <v>37</v>
      </c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9"/>
      <c r="BC118" s="92" t="s">
        <v>203</v>
      </c>
      <c r="BD118" s="93"/>
      <c r="BE118" s="93"/>
      <c r="BF118" s="93"/>
      <c r="BG118" s="93"/>
      <c r="BH118" s="93"/>
      <c r="BI118" s="93"/>
      <c r="BJ118" s="94"/>
      <c r="BK118" s="69" t="s">
        <v>22</v>
      </c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1"/>
      <c r="BY118" s="69" t="s">
        <v>22</v>
      </c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1"/>
      <c r="CM118" s="69" t="s">
        <v>163</v>
      </c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1"/>
    </row>
    <row r="119" spans="1:107" ht="15.75">
      <c r="A119" s="8"/>
      <c r="B119" s="83" t="s">
        <v>53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9"/>
      <c r="BC119" s="92" t="s">
        <v>154</v>
      </c>
      <c r="BD119" s="93"/>
      <c r="BE119" s="93"/>
      <c r="BF119" s="93"/>
      <c r="BG119" s="93"/>
      <c r="BH119" s="93"/>
      <c r="BI119" s="93"/>
      <c r="BJ119" s="94"/>
      <c r="BK119" s="69" t="s">
        <v>22</v>
      </c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1"/>
      <c r="BY119" s="69" t="s">
        <v>22</v>
      </c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1"/>
      <c r="CM119" s="69" t="s">
        <v>163</v>
      </c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1"/>
    </row>
    <row r="120" spans="1:107" ht="15.75" customHeight="1">
      <c r="A120" s="21"/>
      <c r="B120" s="241" t="s">
        <v>17</v>
      </c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2"/>
      <c r="BC120" s="72"/>
      <c r="BD120" s="73"/>
      <c r="BE120" s="73"/>
      <c r="BF120" s="73"/>
      <c r="BG120" s="73"/>
      <c r="BH120" s="73"/>
      <c r="BI120" s="73"/>
      <c r="BJ120" s="74"/>
      <c r="BK120" s="75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7"/>
      <c r="BY120" s="75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7"/>
      <c r="CM120" s="75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7"/>
    </row>
    <row r="121" spans="1:107" ht="15.75">
      <c r="A121" s="8"/>
      <c r="B121" s="227" t="s">
        <v>55</v>
      </c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9"/>
      <c r="BC121" s="92" t="s">
        <v>204</v>
      </c>
      <c r="BD121" s="93"/>
      <c r="BE121" s="93"/>
      <c r="BF121" s="93"/>
      <c r="BG121" s="93"/>
      <c r="BH121" s="93"/>
      <c r="BI121" s="93"/>
      <c r="BJ121" s="94"/>
      <c r="BK121" s="69" t="s">
        <v>22</v>
      </c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1"/>
      <c r="BY121" s="69" t="s">
        <v>22</v>
      </c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1"/>
      <c r="CM121" s="69" t="s">
        <v>22</v>
      </c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1"/>
    </row>
    <row r="122" spans="1:107" ht="30" customHeight="1">
      <c r="A122" s="8"/>
      <c r="B122" s="227" t="s">
        <v>57</v>
      </c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9"/>
      <c r="BC122" s="92" t="s">
        <v>205</v>
      </c>
      <c r="BD122" s="93"/>
      <c r="BE122" s="93"/>
      <c r="BF122" s="93"/>
      <c r="BG122" s="93"/>
      <c r="BH122" s="93"/>
      <c r="BI122" s="93"/>
      <c r="BJ122" s="94"/>
      <c r="BK122" s="69" t="s">
        <v>22</v>
      </c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1"/>
      <c r="BY122" s="69" t="s">
        <v>22</v>
      </c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1"/>
      <c r="CM122" s="69" t="s">
        <v>22</v>
      </c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1"/>
    </row>
    <row r="123" spans="1:107" ht="18" customHeight="1">
      <c r="A123" s="8"/>
      <c r="B123" s="227" t="s">
        <v>61</v>
      </c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9"/>
      <c r="BC123" s="92" t="s">
        <v>206</v>
      </c>
      <c r="BD123" s="93"/>
      <c r="BE123" s="93"/>
      <c r="BF123" s="93"/>
      <c r="BG123" s="93"/>
      <c r="BH123" s="93"/>
      <c r="BI123" s="93"/>
      <c r="BJ123" s="94"/>
      <c r="BK123" s="69" t="s">
        <v>22</v>
      </c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1"/>
      <c r="BY123" s="69" t="s">
        <v>22</v>
      </c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1"/>
      <c r="CM123" s="69" t="s">
        <v>22</v>
      </c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1"/>
    </row>
    <row r="124" spans="1:107" ht="15.75">
      <c r="A124" s="8"/>
      <c r="B124" s="227" t="s">
        <v>59</v>
      </c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9"/>
      <c r="BC124" s="92" t="s">
        <v>207</v>
      </c>
      <c r="BD124" s="93"/>
      <c r="BE124" s="93"/>
      <c r="BF124" s="93"/>
      <c r="BG124" s="93"/>
      <c r="BH124" s="93"/>
      <c r="BI124" s="93"/>
      <c r="BJ124" s="94"/>
      <c r="BK124" s="69" t="s">
        <v>22</v>
      </c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1"/>
      <c r="BY124" s="69" t="s">
        <v>22</v>
      </c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1"/>
      <c r="CM124" s="69" t="s">
        <v>22</v>
      </c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1"/>
    </row>
    <row r="125" spans="1:107" ht="30" customHeight="1">
      <c r="A125" s="8"/>
      <c r="B125" s="83" t="s">
        <v>208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9"/>
      <c r="BC125" s="92" t="s">
        <v>155</v>
      </c>
      <c r="BD125" s="93"/>
      <c r="BE125" s="93"/>
      <c r="BF125" s="93"/>
      <c r="BG125" s="93"/>
      <c r="BH125" s="93"/>
      <c r="BI125" s="93"/>
      <c r="BJ125" s="94"/>
      <c r="BK125" s="69" t="s">
        <v>22</v>
      </c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1"/>
      <c r="BY125" s="69" t="s">
        <v>22</v>
      </c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1"/>
      <c r="CM125" s="69" t="s">
        <v>22</v>
      </c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1"/>
    </row>
    <row r="126" spans="1:107" ht="15.75">
      <c r="A126" s="8"/>
      <c r="B126" s="83" t="s">
        <v>209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9"/>
      <c r="BC126" s="92" t="s">
        <v>210</v>
      </c>
      <c r="BD126" s="93"/>
      <c r="BE126" s="93"/>
      <c r="BF126" s="93"/>
      <c r="BG126" s="93"/>
      <c r="BH126" s="93"/>
      <c r="BI126" s="93"/>
      <c r="BJ126" s="94"/>
      <c r="BK126" s="252" t="s">
        <v>22</v>
      </c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4"/>
      <c r="BY126" s="242" t="s">
        <v>22</v>
      </c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3"/>
      <c r="CL126" s="244"/>
      <c r="CM126" s="69" t="s">
        <v>163</v>
      </c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1"/>
    </row>
    <row r="127" spans="1:107" ht="15.75">
      <c r="A127" s="8"/>
      <c r="B127" s="83" t="s">
        <v>211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9"/>
      <c r="BC127" s="92" t="s">
        <v>212</v>
      </c>
      <c r="BD127" s="93"/>
      <c r="BE127" s="93"/>
      <c r="BF127" s="93"/>
      <c r="BG127" s="93"/>
      <c r="BH127" s="93"/>
      <c r="BI127" s="93"/>
      <c r="BJ127" s="94"/>
      <c r="BK127" s="252" t="s">
        <v>22</v>
      </c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4"/>
      <c r="BY127" s="242" t="str">
        <f>BY126</f>
        <v>-</v>
      </c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3"/>
      <c r="CL127" s="244"/>
      <c r="CM127" s="69" t="s">
        <v>163</v>
      </c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1"/>
    </row>
    <row r="128" spans="1:107" ht="18" customHeight="1">
      <c r="A128" s="8"/>
      <c r="B128" s="83" t="s">
        <v>213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9"/>
      <c r="BC128" s="92" t="s">
        <v>214</v>
      </c>
      <c r="BD128" s="93"/>
      <c r="BE128" s="93"/>
      <c r="BF128" s="93"/>
      <c r="BG128" s="93"/>
      <c r="BH128" s="93"/>
      <c r="BI128" s="93"/>
      <c r="BJ128" s="94"/>
      <c r="BK128" s="69" t="s">
        <v>22</v>
      </c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1"/>
      <c r="BY128" s="69" t="s">
        <v>22</v>
      </c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1"/>
      <c r="CM128" s="69" t="s">
        <v>163</v>
      </c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1"/>
    </row>
    <row r="129" spans="1:107" ht="30" customHeight="1">
      <c r="A129" s="8"/>
      <c r="B129" s="83" t="s">
        <v>215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9"/>
      <c r="BC129" s="92" t="s">
        <v>216</v>
      </c>
      <c r="BD129" s="93"/>
      <c r="BE129" s="93"/>
      <c r="BF129" s="93"/>
      <c r="BG129" s="93"/>
      <c r="BH129" s="93"/>
      <c r="BI129" s="93"/>
      <c r="BJ129" s="94"/>
      <c r="BK129" s="69" t="s">
        <v>22</v>
      </c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1"/>
      <c r="BY129" s="69" t="s">
        <v>22</v>
      </c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1"/>
      <c r="CM129" s="69" t="s">
        <v>163</v>
      </c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1"/>
    </row>
    <row r="130" spans="1:107" ht="15.75">
      <c r="A130" s="8"/>
      <c r="B130" s="83" t="s">
        <v>149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9"/>
      <c r="BC130" s="92" t="s">
        <v>217</v>
      </c>
      <c r="BD130" s="93"/>
      <c r="BE130" s="93"/>
      <c r="BF130" s="93"/>
      <c r="BG130" s="93"/>
      <c r="BH130" s="93"/>
      <c r="BI130" s="93"/>
      <c r="BJ130" s="94"/>
      <c r="BK130" s="69" t="s">
        <v>22</v>
      </c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1"/>
      <c r="BY130" s="69" t="s">
        <v>22</v>
      </c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1"/>
      <c r="CM130" s="69" t="s">
        <v>163</v>
      </c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1"/>
    </row>
    <row r="131" spans="1:107" ht="30" customHeight="1">
      <c r="A131" s="8"/>
      <c r="B131" s="83" t="s">
        <v>218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9"/>
      <c r="BC131" s="92" t="s">
        <v>219</v>
      </c>
      <c r="BD131" s="93"/>
      <c r="BE131" s="93"/>
      <c r="BF131" s="93"/>
      <c r="BG131" s="93"/>
      <c r="BH131" s="93"/>
      <c r="BI131" s="93"/>
      <c r="BJ131" s="94"/>
      <c r="BK131" s="69" t="s">
        <v>22</v>
      </c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1"/>
      <c r="BY131" s="69" t="s">
        <v>22</v>
      </c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1"/>
      <c r="CM131" s="69" t="s">
        <v>163</v>
      </c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1"/>
    </row>
    <row r="132" spans="1:107" ht="30" customHeight="1">
      <c r="A132" s="8"/>
      <c r="B132" s="83" t="s">
        <v>41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9"/>
      <c r="BC132" s="92" t="s">
        <v>220</v>
      </c>
      <c r="BD132" s="93"/>
      <c r="BE132" s="93"/>
      <c r="BF132" s="93"/>
      <c r="BG132" s="93"/>
      <c r="BH132" s="93"/>
      <c r="BI132" s="93"/>
      <c r="BJ132" s="94"/>
      <c r="BK132" s="69">
        <f>BK133+BK136</f>
        <v>33</v>
      </c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1"/>
      <c r="BY132" s="255">
        <f>BK132/BK137*100</f>
        <v>1.1921965317919074</v>
      </c>
      <c r="BZ132" s="256"/>
      <c r="CA132" s="256"/>
      <c r="CB132" s="256"/>
      <c r="CC132" s="256"/>
      <c r="CD132" s="256"/>
      <c r="CE132" s="256"/>
      <c r="CF132" s="256"/>
      <c r="CG132" s="256"/>
      <c r="CH132" s="256"/>
      <c r="CI132" s="256"/>
      <c r="CJ132" s="256"/>
      <c r="CK132" s="256"/>
      <c r="CL132" s="257"/>
      <c r="CM132" s="69" t="s">
        <v>163</v>
      </c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1"/>
    </row>
    <row r="133" spans="1:107" ht="30" customHeight="1">
      <c r="A133" s="8"/>
      <c r="B133" s="258" t="s">
        <v>43</v>
      </c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9"/>
      <c r="BC133" s="92" t="s">
        <v>221</v>
      </c>
      <c r="BD133" s="93"/>
      <c r="BE133" s="93"/>
      <c r="BF133" s="93"/>
      <c r="BG133" s="93"/>
      <c r="BH133" s="93"/>
      <c r="BI133" s="93"/>
      <c r="BJ133" s="94"/>
      <c r="BK133" s="69">
        <v>31</v>
      </c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1"/>
      <c r="BY133" s="255">
        <f>BK133/BK137*100</f>
        <v>1.119942196531792</v>
      </c>
      <c r="BZ133" s="256"/>
      <c r="CA133" s="256"/>
      <c r="CB133" s="256"/>
      <c r="CC133" s="256"/>
      <c r="CD133" s="256"/>
      <c r="CE133" s="256"/>
      <c r="CF133" s="256"/>
      <c r="CG133" s="256"/>
      <c r="CH133" s="256"/>
      <c r="CI133" s="256"/>
      <c r="CJ133" s="256"/>
      <c r="CK133" s="256"/>
      <c r="CL133" s="257"/>
      <c r="CM133" s="69" t="s">
        <v>163</v>
      </c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1"/>
    </row>
    <row r="134" spans="1:107" ht="30" customHeight="1">
      <c r="A134" s="8"/>
      <c r="B134" s="258" t="s">
        <v>45</v>
      </c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9"/>
      <c r="BC134" s="92" t="s">
        <v>222</v>
      </c>
      <c r="BD134" s="93"/>
      <c r="BE134" s="93"/>
      <c r="BF134" s="93"/>
      <c r="BG134" s="93"/>
      <c r="BH134" s="93"/>
      <c r="BI134" s="93"/>
      <c r="BJ134" s="94"/>
      <c r="BK134" s="69" t="s">
        <v>22</v>
      </c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1"/>
      <c r="BY134" s="234" t="s">
        <v>22</v>
      </c>
      <c r="BZ134" s="235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6"/>
      <c r="CM134" s="69" t="s">
        <v>163</v>
      </c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1"/>
    </row>
    <row r="135" spans="1:107" ht="46.5" customHeight="1">
      <c r="A135" s="8"/>
      <c r="B135" s="258" t="s">
        <v>47</v>
      </c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9"/>
      <c r="BC135" s="92" t="s">
        <v>223</v>
      </c>
      <c r="BD135" s="93"/>
      <c r="BE135" s="93"/>
      <c r="BF135" s="93"/>
      <c r="BG135" s="93"/>
      <c r="BH135" s="93"/>
      <c r="BI135" s="93"/>
      <c r="BJ135" s="94"/>
      <c r="BK135" s="69" t="s">
        <v>22</v>
      </c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1"/>
      <c r="BY135" s="234" t="s">
        <v>22</v>
      </c>
      <c r="BZ135" s="235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6"/>
      <c r="CM135" s="69" t="s">
        <v>163</v>
      </c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1"/>
    </row>
    <row r="136" spans="1:107" ht="15.75">
      <c r="A136" s="8"/>
      <c r="B136" s="258" t="s">
        <v>49</v>
      </c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9"/>
      <c r="BC136" s="92" t="s">
        <v>224</v>
      </c>
      <c r="BD136" s="93"/>
      <c r="BE136" s="93"/>
      <c r="BF136" s="93"/>
      <c r="BG136" s="93"/>
      <c r="BH136" s="93"/>
      <c r="BI136" s="93"/>
      <c r="BJ136" s="94"/>
      <c r="BK136" s="69">
        <v>2</v>
      </c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1"/>
      <c r="BY136" s="255">
        <f>BK136/BK137*100</f>
        <v>0.0722543352601156</v>
      </c>
      <c r="BZ136" s="256"/>
      <c r="CA136" s="256"/>
      <c r="CB136" s="256"/>
      <c r="CC136" s="256"/>
      <c r="CD136" s="256"/>
      <c r="CE136" s="256"/>
      <c r="CF136" s="256"/>
      <c r="CG136" s="256"/>
      <c r="CH136" s="256"/>
      <c r="CI136" s="256"/>
      <c r="CJ136" s="256"/>
      <c r="CK136" s="256"/>
      <c r="CL136" s="257"/>
      <c r="CM136" s="69" t="s">
        <v>163</v>
      </c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1"/>
    </row>
    <row r="137" spans="1:107" ht="46.5" customHeight="1">
      <c r="A137" s="8"/>
      <c r="B137" s="83" t="s">
        <v>225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9"/>
      <c r="BC137" s="92" t="s">
        <v>226</v>
      </c>
      <c r="BD137" s="93"/>
      <c r="BE137" s="93"/>
      <c r="BF137" s="93"/>
      <c r="BG137" s="93"/>
      <c r="BH137" s="93"/>
      <c r="BI137" s="93"/>
      <c r="BJ137" s="94"/>
      <c r="BK137" s="234">
        <f>BK18+BK27+BK132</f>
        <v>2768</v>
      </c>
      <c r="BL137" s="235"/>
      <c r="BM137" s="235"/>
      <c r="BN137" s="235"/>
      <c r="BO137" s="235"/>
      <c r="BP137" s="235"/>
      <c r="BQ137" s="235"/>
      <c r="BR137" s="235"/>
      <c r="BS137" s="235"/>
      <c r="BT137" s="235"/>
      <c r="BU137" s="235"/>
      <c r="BV137" s="235"/>
      <c r="BW137" s="235"/>
      <c r="BX137" s="236"/>
      <c r="BY137" s="69" t="s">
        <v>163</v>
      </c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1"/>
      <c r="CM137" s="69" t="s">
        <v>163</v>
      </c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1"/>
    </row>
    <row r="138" spans="1:107" ht="15.75">
      <c r="A138" s="259" t="s">
        <v>227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</row>
    <row r="139" spans="1:107" ht="15.7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</row>
    <row r="140" ht="15.75">
      <c r="A140" s="2" t="s">
        <v>86</v>
      </c>
    </row>
    <row r="141" ht="15.75">
      <c r="A141" s="2" t="s">
        <v>145</v>
      </c>
    </row>
    <row r="142" spans="1:107" ht="15.75">
      <c r="A142" s="64" t="s">
        <v>87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V142" s="64" t="s">
        <v>278</v>
      </c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</row>
    <row r="143" spans="1:107" s="1" customFormat="1" ht="12.75">
      <c r="A143" s="78" t="s">
        <v>88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BA143" s="79" t="s">
        <v>89</v>
      </c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15"/>
      <c r="BT143" s="15"/>
      <c r="BU143" s="15"/>
      <c r="BV143" s="79" t="s">
        <v>90</v>
      </c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</row>
    <row r="144" spans="1:49" ht="15.75">
      <c r="A144" s="16" t="s">
        <v>91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ht="15.75">
      <c r="A145" s="16" t="s">
        <v>146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107" ht="15.75">
      <c r="A146" s="64" t="s">
        <v>93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V146" s="64" t="s">
        <v>94</v>
      </c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</row>
    <row r="147" spans="1:107" s="1" customFormat="1" ht="12.75" customHeight="1">
      <c r="A147" s="78" t="s">
        <v>88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BA147" s="79" t="s">
        <v>89</v>
      </c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15"/>
      <c r="BT147" s="15"/>
      <c r="BU147" s="15"/>
      <c r="BV147" s="79" t="s">
        <v>90</v>
      </c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</row>
  </sheetData>
  <sheetProtection/>
  <mergeCells count="618">
    <mergeCell ref="B87:BA87"/>
    <mergeCell ref="BC87:BJ87"/>
    <mergeCell ref="BK87:BX87"/>
    <mergeCell ref="BY87:CL87"/>
    <mergeCell ref="CM87:DC87"/>
    <mergeCell ref="B80:BA80"/>
    <mergeCell ref="BC80:BJ80"/>
    <mergeCell ref="BK80:BX80"/>
    <mergeCell ref="BY80:CL80"/>
    <mergeCell ref="CM80:DC80"/>
    <mergeCell ref="B81:BA81"/>
    <mergeCell ref="BC81:BJ81"/>
    <mergeCell ref="BK81:BX81"/>
    <mergeCell ref="BY81:CL81"/>
    <mergeCell ref="CM81:DC81"/>
    <mergeCell ref="B78:BA78"/>
    <mergeCell ref="BC78:BJ78"/>
    <mergeCell ref="BK78:BX78"/>
    <mergeCell ref="BY78:CL78"/>
    <mergeCell ref="CM78:DC78"/>
    <mergeCell ref="B79:BA79"/>
    <mergeCell ref="BC79:BJ79"/>
    <mergeCell ref="BK79:BX79"/>
    <mergeCell ref="BY79:CL79"/>
    <mergeCell ref="CM79:DC79"/>
    <mergeCell ref="B76:BA76"/>
    <mergeCell ref="BC76:BJ76"/>
    <mergeCell ref="BK76:BX76"/>
    <mergeCell ref="BY76:CL76"/>
    <mergeCell ref="CM76:DC76"/>
    <mergeCell ref="B77:BA77"/>
    <mergeCell ref="BC77:BJ77"/>
    <mergeCell ref="BK77:BX77"/>
    <mergeCell ref="BY77:CL77"/>
    <mergeCell ref="CM77:DC77"/>
    <mergeCell ref="B74:BA74"/>
    <mergeCell ref="BC74:BJ74"/>
    <mergeCell ref="BK74:BX74"/>
    <mergeCell ref="BY74:CL74"/>
    <mergeCell ref="CM74:DC74"/>
    <mergeCell ref="B75:BA75"/>
    <mergeCell ref="BC75:BJ75"/>
    <mergeCell ref="BK75:BX75"/>
    <mergeCell ref="BY75:CL75"/>
    <mergeCell ref="CM75:DC75"/>
    <mergeCell ref="B72:BA72"/>
    <mergeCell ref="BC72:BJ72"/>
    <mergeCell ref="BK72:BX72"/>
    <mergeCell ref="BY72:CL72"/>
    <mergeCell ref="CM72:DC72"/>
    <mergeCell ref="B73:BA73"/>
    <mergeCell ref="BC73:BJ73"/>
    <mergeCell ref="BK73:BX73"/>
    <mergeCell ref="BY73:CL73"/>
    <mergeCell ref="CM73:DC73"/>
    <mergeCell ref="B70:BA70"/>
    <mergeCell ref="BC70:BJ70"/>
    <mergeCell ref="BK70:BX70"/>
    <mergeCell ref="BY70:CL70"/>
    <mergeCell ref="CM70:DC70"/>
    <mergeCell ref="B71:BA71"/>
    <mergeCell ref="BC71:BJ71"/>
    <mergeCell ref="BK71:BX71"/>
    <mergeCell ref="BY71:CL71"/>
    <mergeCell ref="CM71:DC71"/>
    <mergeCell ref="B66:BA66"/>
    <mergeCell ref="BC66:BJ66"/>
    <mergeCell ref="BK66:BX66"/>
    <mergeCell ref="BY66:CL66"/>
    <mergeCell ref="CM66:DC66"/>
    <mergeCell ref="B67:BA67"/>
    <mergeCell ref="BC67:BJ67"/>
    <mergeCell ref="BK67:BX67"/>
    <mergeCell ref="BY67:CL67"/>
    <mergeCell ref="CM67:DC67"/>
    <mergeCell ref="B68:BA68"/>
    <mergeCell ref="BC68:BJ68"/>
    <mergeCell ref="BK68:BX68"/>
    <mergeCell ref="BY68:CL68"/>
    <mergeCell ref="CM68:DC68"/>
    <mergeCell ref="B69:BA69"/>
    <mergeCell ref="BC69:BJ69"/>
    <mergeCell ref="BK69:BX69"/>
    <mergeCell ref="BY69:CL69"/>
    <mergeCell ref="CM69:DC69"/>
    <mergeCell ref="B64:BA64"/>
    <mergeCell ref="BC64:BJ64"/>
    <mergeCell ref="BK64:BX64"/>
    <mergeCell ref="BY64:CL64"/>
    <mergeCell ref="CM64:DC64"/>
    <mergeCell ref="B65:BA65"/>
    <mergeCell ref="BC65:BJ65"/>
    <mergeCell ref="BK65:BX65"/>
    <mergeCell ref="BY65:CL65"/>
    <mergeCell ref="CM65:DC65"/>
    <mergeCell ref="BY92:CL92"/>
    <mergeCell ref="CM92:DC92"/>
    <mergeCell ref="B88:BA88"/>
    <mergeCell ref="BC88:BJ88"/>
    <mergeCell ref="BK88:BX88"/>
    <mergeCell ref="CM102:DC102"/>
    <mergeCell ref="B90:BA90"/>
    <mergeCell ref="BC90:BJ90"/>
    <mergeCell ref="BK90:BX90"/>
    <mergeCell ref="BY90:CL90"/>
    <mergeCell ref="CM90:DC90"/>
    <mergeCell ref="B91:BA91"/>
    <mergeCell ref="BC91:BJ91"/>
    <mergeCell ref="BK91:BX91"/>
    <mergeCell ref="BY91:CL91"/>
    <mergeCell ref="B102:BA102"/>
    <mergeCell ref="BC102:BJ102"/>
    <mergeCell ref="BK102:BX102"/>
    <mergeCell ref="BY102:CL102"/>
    <mergeCell ref="CM100:DC100"/>
    <mergeCell ref="B101:BA101"/>
    <mergeCell ref="BC101:BJ101"/>
    <mergeCell ref="BK101:BX101"/>
    <mergeCell ref="BY101:CL101"/>
    <mergeCell ref="CM101:DC101"/>
    <mergeCell ref="B100:BA100"/>
    <mergeCell ref="BC100:BJ100"/>
    <mergeCell ref="BK100:BX100"/>
    <mergeCell ref="BY100:CL100"/>
    <mergeCell ref="CM98:DC98"/>
    <mergeCell ref="B99:BA99"/>
    <mergeCell ref="BC99:BJ99"/>
    <mergeCell ref="BK99:BX99"/>
    <mergeCell ref="BY99:CL99"/>
    <mergeCell ref="CM99:DC99"/>
    <mergeCell ref="B98:BA98"/>
    <mergeCell ref="BC98:BJ98"/>
    <mergeCell ref="BK98:BX98"/>
    <mergeCell ref="BY98:CL98"/>
    <mergeCell ref="CM96:DC96"/>
    <mergeCell ref="B97:BA97"/>
    <mergeCell ref="BC97:BJ97"/>
    <mergeCell ref="BK97:BX97"/>
    <mergeCell ref="BY97:CL97"/>
    <mergeCell ref="CM97:DC97"/>
    <mergeCell ref="B96:BA96"/>
    <mergeCell ref="BC96:BJ96"/>
    <mergeCell ref="BK96:BX96"/>
    <mergeCell ref="BY96:CL96"/>
    <mergeCell ref="CM88:DC88"/>
    <mergeCell ref="B89:BA89"/>
    <mergeCell ref="BC89:BJ89"/>
    <mergeCell ref="BK89:BX89"/>
    <mergeCell ref="BY89:CL89"/>
    <mergeCell ref="CM89:DC89"/>
    <mergeCell ref="BY88:CL88"/>
    <mergeCell ref="CM93:DC93"/>
    <mergeCell ref="B94:BA94"/>
    <mergeCell ref="BC94:BJ94"/>
    <mergeCell ref="BK94:BX94"/>
    <mergeCell ref="BY94:CL94"/>
    <mergeCell ref="CM94:DC94"/>
    <mergeCell ref="B93:BA93"/>
    <mergeCell ref="BC93:BJ93"/>
    <mergeCell ref="BK93:BX93"/>
    <mergeCell ref="BY93:CL93"/>
    <mergeCell ref="CM53:DC53"/>
    <mergeCell ref="B95:BA95"/>
    <mergeCell ref="BC95:BJ95"/>
    <mergeCell ref="BK95:BX95"/>
    <mergeCell ref="BY95:CL95"/>
    <mergeCell ref="CM95:DC95"/>
    <mergeCell ref="CM91:DC91"/>
    <mergeCell ref="B92:BA92"/>
    <mergeCell ref="BC92:BJ92"/>
    <mergeCell ref="BK92:BX92"/>
    <mergeCell ref="B53:BA53"/>
    <mergeCell ref="BC53:BJ53"/>
    <mergeCell ref="BK53:BX53"/>
    <mergeCell ref="BY53:CL53"/>
    <mergeCell ref="CM54:DC54"/>
    <mergeCell ref="B55:BA55"/>
    <mergeCell ref="BC55:BJ55"/>
    <mergeCell ref="BK55:BX55"/>
    <mergeCell ref="BY55:CL55"/>
    <mergeCell ref="CM51:DC51"/>
    <mergeCell ref="B52:BA52"/>
    <mergeCell ref="BC52:BJ52"/>
    <mergeCell ref="BK52:BX52"/>
    <mergeCell ref="BY52:CL52"/>
    <mergeCell ref="CM52:DC52"/>
    <mergeCell ref="B51:BA51"/>
    <mergeCell ref="BC51:BJ51"/>
    <mergeCell ref="BK51:BX51"/>
    <mergeCell ref="BY51:CL51"/>
    <mergeCell ref="CM38:DC38"/>
    <mergeCell ref="B43:BA43"/>
    <mergeCell ref="BC43:BJ43"/>
    <mergeCell ref="BK43:BX43"/>
    <mergeCell ref="BY43:CL43"/>
    <mergeCell ref="CM43:DC43"/>
    <mergeCell ref="B38:BA38"/>
    <mergeCell ref="BC38:BJ38"/>
    <mergeCell ref="BK38:BX38"/>
    <mergeCell ref="BY38:CL38"/>
    <mergeCell ref="A147:AW147"/>
    <mergeCell ref="BA147:BR147"/>
    <mergeCell ref="BV147:DC147"/>
    <mergeCell ref="A143:AW143"/>
    <mergeCell ref="BA143:BR143"/>
    <mergeCell ref="BV143:DC143"/>
    <mergeCell ref="A146:AW146"/>
    <mergeCell ref="BA146:BR146"/>
    <mergeCell ref="BV146:DC146"/>
    <mergeCell ref="A142:AW142"/>
    <mergeCell ref="BA142:BR142"/>
    <mergeCell ref="BV142:DC142"/>
    <mergeCell ref="CM137:DC137"/>
    <mergeCell ref="A138:DC138"/>
    <mergeCell ref="A139:DC139"/>
    <mergeCell ref="B137:BA137"/>
    <mergeCell ref="BC137:BJ137"/>
    <mergeCell ref="BK137:BX137"/>
    <mergeCell ref="BY137:CL137"/>
    <mergeCell ref="CM135:DC135"/>
    <mergeCell ref="B136:BA136"/>
    <mergeCell ref="BC136:BJ136"/>
    <mergeCell ref="BK136:BX136"/>
    <mergeCell ref="BY136:CL136"/>
    <mergeCell ref="CM136:DC136"/>
    <mergeCell ref="B135:BA135"/>
    <mergeCell ref="BC135:BJ135"/>
    <mergeCell ref="BK135:BX135"/>
    <mergeCell ref="BY135:CL135"/>
    <mergeCell ref="CM133:DC133"/>
    <mergeCell ref="B134:BA134"/>
    <mergeCell ref="BC134:BJ134"/>
    <mergeCell ref="BK134:BX134"/>
    <mergeCell ref="BY134:CL134"/>
    <mergeCell ref="CM134:DC134"/>
    <mergeCell ref="B133:BA133"/>
    <mergeCell ref="BC133:BJ133"/>
    <mergeCell ref="BK133:BX133"/>
    <mergeCell ref="BY133:CL133"/>
    <mergeCell ref="CM131:DC131"/>
    <mergeCell ref="B132:BA132"/>
    <mergeCell ref="BC132:BJ132"/>
    <mergeCell ref="BK132:BX132"/>
    <mergeCell ref="BY132:CL132"/>
    <mergeCell ref="CM132:DC132"/>
    <mergeCell ref="B131:BA131"/>
    <mergeCell ref="BC131:BJ131"/>
    <mergeCell ref="BK131:BX131"/>
    <mergeCell ref="BY131:CL131"/>
    <mergeCell ref="CM129:DC129"/>
    <mergeCell ref="B130:BA130"/>
    <mergeCell ref="BC130:BJ130"/>
    <mergeCell ref="BK130:BX130"/>
    <mergeCell ref="BY130:CL130"/>
    <mergeCell ref="CM130:DC130"/>
    <mergeCell ref="B129:BA129"/>
    <mergeCell ref="BC129:BJ129"/>
    <mergeCell ref="BK129:BX129"/>
    <mergeCell ref="BY129:CL129"/>
    <mergeCell ref="CM127:DC127"/>
    <mergeCell ref="B128:BA128"/>
    <mergeCell ref="BC128:BJ128"/>
    <mergeCell ref="BK128:BX128"/>
    <mergeCell ref="BY128:CL128"/>
    <mergeCell ref="CM128:DC128"/>
    <mergeCell ref="B127:BA127"/>
    <mergeCell ref="BC127:BJ127"/>
    <mergeCell ref="BK127:BX127"/>
    <mergeCell ref="BY127:CL127"/>
    <mergeCell ref="CM125:DC125"/>
    <mergeCell ref="B126:BA126"/>
    <mergeCell ref="BC126:BJ126"/>
    <mergeCell ref="BK126:BX126"/>
    <mergeCell ref="BY126:CL126"/>
    <mergeCell ref="CM126:DC126"/>
    <mergeCell ref="B125:BA125"/>
    <mergeCell ref="BC125:BJ125"/>
    <mergeCell ref="BK125:BX125"/>
    <mergeCell ref="BY125:CL125"/>
    <mergeCell ref="CM123:DC123"/>
    <mergeCell ref="B124:BA124"/>
    <mergeCell ref="BC124:BJ124"/>
    <mergeCell ref="BK124:BX124"/>
    <mergeCell ref="BY124:CL124"/>
    <mergeCell ref="CM124:DC124"/>
    <mergeCell ref="B123:BA123"/>
    <mergeCell ref="BC123:BJ123"/>
    <mergeCell ref="BK123:BX123"/>
    <mergeCell ref="BY123:CL123"/>
    <mergeCell ref="CM121:DC121"/>
    <mergeCell ref="B122:BA122"/>
    <mergeCell ref="BC122:BJ122"/>
    <mergeCell ref="BK122:BX122"/>
    <mergeCell ref="BY122:CL122"/>
    <mergeCell ref="CM122:DC122"/>
    <mergeCell ref="B121:BA121"/>
    <mergeCell ref="BC121:BJ121"/>
    <mergeCell ref="BK121:BX121"/>
    <mergeCell ref="BY121:CL121"/>
    <mergeCell ref="CM119:DC119"/>
    <mergeCell ref="B120:BA120"/>
    <mergeCell ref="BC120:BJ120"/>
    <mergeCell ref="BK120:BX120"/>
    <mergeCell ref="BY120:CL120"/>
    <mergeCell ref="CM120:DC120"/>
    <mergeCell ref="B119:BA119"/>
    <mergeCell ref="BC119:BJ119"/>
    <mergeCell ref="BK119:BX119"/>
    <mergeCell ref="BY119:CL119"/>
    <mergeCell ref="CM117:DC117"/>
    <mergeCell ref="B118:BA118"/>
    <mergeCell ref="BC118:BJ118"/>
    <mergeCell ref="BK118:BX118"/>
    <mergeCell ref="BY118:CL118"/>
    <mergeCell ref="CM118:DC118"/>
    <mergeCell ref="B117:BA117"/>
    <mergeCell ref="BC117:BJ117"/>
    <mergeCell ref="BK117:BX117"/>
    <mergeCell ref="BY117:CL117"/>
    <mergeCell ref="CM115:DC115"/>
    <mergeCell ref="B116:BA116"/>
    <mergeCell ref="BC116:BJ116"/>
    <mergeCell ref="BK116:BX116"/>
    <mergeCell ref="BY116:CL116"/>
    <mergeCell ref="CM116:DC116"/>
    <mergeCell ref="A115:BB115"/>
    <mergeCell ref="BC115:BJ115"/>
    <mergeCell ref="BK115:BX115"/>
    <mergeCell ref="BY115:CL115"/>
    <mergeCell ref="CM112:DC112"/>
    <mergeCell ref="B113:BA113"/>
    <mergeCell ref="BC113:BJ113"/>
    <mergeCell ref="BK113:BX113"/>
    <mergeCell ref="BY113:CL113"/>
    <mergeCell ref="CM113:DC113"/>
    <mergeCell ref="B112:BA112"/>
    <mergeCell ref="BC112:BJ112"/>
    <mergeCell ref="BK112:BX112"/>
    <mergeCell ref="BY112:CL112"/>
    <mergeCell ref="CM110:DC110"/>
    <mergeCell ref="B111:BA111"/>
    <mergeCell ref="BC111:BJ111"/>
    <mergeCell ref="BK111:BX111"/>
    <mergeCell ref="BY111:CL111"/>
    <mergeCell ref="CM111:DC111"/>
    <mergeCell ref="B110:BA110"/>
    <mergeCell ref="BC110:BJ110"/>
    <mergeCell ref="BK110:BX110"/>
    <mergeCell ref="BY110:CL110"/>
    <mergeCell ref="CM108:DC108"/>
    <mergeCell ref="B109:BA109"/>
    <mergeCell ref="BC109:BJ109"/>
    <mergeCell ref="BK109:BX109"/>
    <mergeCell ref="BY109:CL109"/>
    <mergeCell ref="CM109:DC109"/>
    <mergeCell ref="B108:BA108"/>
    <mergeCell ref="BC108:BJ108"/>
    <mergeCell ref="BK108:BX108"/>
    <mergeCell ref="BY108:CL108"/>
    <mergeCell ref="CM106:DC106"/>
    <mergeCell ref="B107:BA107"/>
    <mergeCell ref="BC107:BJ107"/>
    <mergeCell ref="BK107:BX107"/>
    <mergeCell ref="BY107:CL107"/>
    <mergeCell ref="CM107:DC107"/>
    <mergeCell ref="B106:BA106"/>
    <mergeCell ref="BC106:BJ106"/>
    <mergeCell ref="BK106:BX106"/>
    <mergeCell ref="BY106:CL106"/>
    <mergeCell ref="CM104:DC104"/>
    <mergeCell ref="B105:BA105"/>
    <mergeCell ref="BC105:BJ105"/>
    <mergeCell ref="BK105:BX105"/>
    <mergeCell ref="BY105:CL105"/>
    <mergeCell ref="CM105:DC105"/>
    <mergeCell ref="B104:BA104"/>
    <mergeCell ref="BC104:BJ104"/>
    <mergeCell ref="BK104:BX104"/>
    <mergeCell ref="BY104:CL104"/>
    <mergeCell ref="CM50:DC50"/>
    <mergeCell ref="B103:BA103"/>
    <mergeCell ref="BC103:BJ103"/>
    <mergeCell ref="BK103:BX103"/>
    <mergeCell ref="BY103:CL103"/>
    <mergeCell ref="CM103:DC103"/>
    <mergeCell ref="B50:BA50"/>
    <mergeCell ref="BC50:BJ50"/>
    <mergeCell ref="BK50:BX50"/>
    <mergeCell ref="BY50:CL50"/>
    <mergeCell ref="CM48:DC48"/>
    <mergeCell ref="B49:BA49"/>
    <mergeCell ref="BC49:BJ49"/>
    <mergeCell ref="BK49:BX49"/>
    <mergeCell ref="BY49:CL49"/>
    <mergeCell ref="CM49:DC49"/>
    <mergeCell ref="B48:BA48"/>
    <mergeCell ref="BC48:BJ48"/>
    <mergeCell ref="BK48:BX48"/>
    <mergeCell ref="BY48:CL48"/>
    <mergeCell ref="CM46:DC46"/>
    <mergeCell ref="B47:BA47"/>
    <mergeCell ref="BC47:BJ47"/>
    <mergeCell ref="BK47:BX47"/>
    <mergeCell ref="BY47:CL47"/>
    <mergeCell ref="CM47:DC47"/>
    <mergeCell ref="B46:BA46"/>
    <mergeCell ref="BC46:BJ46"/>
    <mergeCell ref="BK46:BX46"/>
    <mergeCell ref="BY46:CL46"/>
    <mergeCell ref="CM44:DC44"/>
    <mergeCell ref="B45:BA45"/>
    <mergeCell ref="BC45:BJ45"/>
    <mergeCell ref="BK45:BX45"/>
    <mergeCell ref="BY45:CL45"/>
    <mergeCell ref="CM45:DC45"/>
    <mergeCell ref="B44:BA44"/>
    <mergeCell ref="BC44:BJ44"/>
    <mergeCell ref="BK44:BX44"/>
    <mergeCell ref="BY44:CL44"/>
    <mergeCell ref="CM41:DC41"/>
    <mergeCell ref="B42:BA42"/>
    <mergeCell ref="BC42:BJ42"/>
    <mergeCell ref="BK42:BX42"/>
    <mergeCell ref="BY42:CL42"/>
    <mergeCell ref="CM42:DC42"/>
    <mergeCell ref="B41:BA41"/>
    <mergeCell ref="BC41:BJ41"/>
    <mergeCell ref="BK41:BX41"/>
    <mergeCell ref="BY41:CL41"/>
    <mergeCell ref="B40:BA40"/>
    <mergeCell ref="BC40:BJ40"/>
    <mergeCell ref="BK40:BX40"/>
    <mergeCell ref="BY40:CL40"/>
    <mergeCell ref="CM40:DC40"/>
    <mergeCell ref="CM37:DC37"/>
    <mergeCell ref="B39:BA39"/>
    <mergeCell ref="BC39:BJ39"/>
    <mergeCell ref="BK39:BX39"/>
    <mergeCell ref="BY39:CL39"/>
    <mergeCell ref="CM39:DC39"/>
    <mergeCell ref="B37:BA37"/>
    <mergeCell ref="BC37:BJ37"/>
    <mergeCell ref="BK37:BX37"/>
    <mergeCell ref="BY37:CL37"/>
    <mergeCell ref="CM34:DC34"/>
    <mergeCell ref="A36:BB36"/>
    <mergeCell ref="BC36:BJ36"/>
    <mergeCell ref="BK36:BX36"/>
    <mergeCell ref="BY36:CL36"/>
    <mergeCell ref="CM36:DC36"/>
    <mergeCell ref="B34:BA34"/>
    <mergeCell ref="BC34:BJ34"/>
    <mergeCell ref="BK34:BX34"/>
    <mergeCell ref="BY34:CL34"/>
    <mergeCell ref="CM32:DC32"/>
    <mergeCell ref="B33:BA33"/>
    <mergeCell ref="BC33:BJ33"/>
    <mergeCell ref="BK33:BX33"/>
    <mergeCell ref="BY33:CL33"/>
    <mergeCell ref="CM33:DC33"/>
    <mergeCell ref="B32:BA32"/>
    <mergeCell ref="BC32:BJ32"/>
    <mergeCell ref="BK32:BX32"/>
    <mergeCell ref="BY32:CL32"/>
    <mergeCell ref="CM30:DC30"/>
    <mergeCell ref="B31:BA31"/>
    <mergeCell ref="BC31:BJ31"/>
    <mergeCell ref="BK31:BX31"/>
    <mergeCell ref="BY31:CL31"/>
    <mergeCell ref="CM31:DC31"/>
    <mergeCell ref="B30:BA30"/>
    <mergeCell ref="BC30:BJ30"/>
    <mergeCell ref="BK30:BX30"/>
    <mergeCell ref="BY30:CL30"/>
    <mergeCell ref="CM28:DC28"/>
    <mergeCell ref="B29:BA29"/>
    <mergeCell ref="BC29:BJ29"/>
    <mergeCell ref="BK29:BX29"/>
    <mergeCell ref="BY29:CL29"/>
    <mergeCell ref="CM29:DC29"/>
    <mergeCell ref="B28:BA28"/>
    <mergeCell ref="BC28:BJ28"/>
    <mergeCell ref="BK28:BX28"/>
    <mergeCell ref="BY28:CL28"/>
    <mergeCell ref="CM26:DC26"/>
    <mergeCell ref="B27:BA27"/>
    <mergeCell ref="BC27:BJ27"/>
    <mergeCell ref="BK27:BX27"/>
    <mergeCell ref="BY27:CL27"/>
    <mergeCell ref="CM27:DC27"/>
    <mergeCell ref="B26:BA26"/>
    <mergeCell ref="BC26:BJ26"/>
    <mergeCell ref="BK26:BX26"/>
    <mergeCell ref="BY26:CL26"/>
    <mergeCell ref="CM24:DC24"/>
    <mergeCell ref="B25:BA25"/>
    <mergeCell ref="BC25:BJ25"/>
    <mergeCell ref="BK25:BX25"/>
    <mergeCell ref="BY25:CL25"/>
    <mergeCell ref="CM25:DC25"/>
    <mergeCell ref="B24:BA24"/>
    <mergeCell ref="BC24:BJ24"/>
    <mergeCell ref="BK24:BX24"/>
    <mergeCell ref="BY24:CL24"/>
    <mergeCell ref="CM22:DC22"/>
    <mergeCell ref="B23:BA23"/>
    <mergeCell ref="BC23:BJ23"/>
    <mergeCell ref="BK23:BX23"/>
    <mergeCell ref="BY23:CL23"/>
    <mergeCell ref="CM23:DC23"/>
    <mergeCell ref="B22:BA22"/>
    <mergeCell ref="BC22:BJ22"/>
    <mergeCell ref="BK22:BX22"/>
    <mergeCell ref="BY22:CL22"/>
    <mergeCell ref="CM20:DC20"/>
    <mergeCell ref="B21:BA21"/>
    <mergeCell ref="BC21:BJ21"/>
    <mergeCell ref="BK21:BX21"/>
    <mergeCell ref="BY21:CL21"/>
    <mergeCell ref="CM21:DC21"/>
    <mergeCell ref="B20:BA20"/>
    <mergeCell ref="BC20:BJ20"/>
    <mergeCell ref="BK20:BX20"/>
    <mergeCell ref="BY20:CL20"/>
    <mergeCell ref="CM18:DC18"/>
    <mergeCell ref="B19:BA19"/>
    <mergeCell ref="BC19:BJ19"/>
    <mergeCell ref="BK19:BX19"/>
    <mergeCell ref="BY19:CL19"/>
    <mergeCell ref="CM19:DC19"/>
    <mergeCell ref="B18:BA18"/>
    <mergeCell ref="BC18:BJ18"/>
    <mergeCell ref="BK18:BX18"/>
    <mergeCell ref="BY18:CL18"/>
    <mergeCell ref="CM16:DC16"/>
    <mergeCell ref="A17:BB17"/>
    <mergeCell ref="BC17:BJ17"/>
    <mergeCell ref="BK17:BX17"/>
    <mergeCell ref="BY17:CL17"/>
    <mergeCell ref="CM17:DC17"/>
    <mergeCell ref="A16:BB16"/>
    <mergeCell ref="BC16:BJ16"/>
    <mergeCell ref="BK16:BX16"/>
    <mergeCell ref="BY16:CL16"/>
    <mergeCell ref="A7:DC7"/>
    <mergeCell ref="K9:CS9"/>
    <mergeCell ref="AC13:DC13"/>
    <mergeCell ref="A8:DD8"/>
    <mergeCell ref="CM55:DC55"/>
    <mergeCell ref="B54:BA54"/>
    <mergeCell ref="BC54:BJ54"/>
    <mergeCell ref="BK54:BX54"/>
    <mergeCell ref="BY54:CL54"/>
    <mergeCell ref="B57:BA57"/>
    <mergeCell ref="BC57:BJ57"/>
    <mergeCell ref="BK57:BX57"/>
    <mergeCell ref="BY57:CL57"/>
    <mergeCell ref="CM57:DC57"/>
    <mergeCell ref="B56:BA56"/>
    <mergeCell ref="BC56:BJ56"/>
    <mergeCell ref="BK56:BX56"/>
    <mergeCell ref="BY56:CL56"/>
    <mergeCell ref="CM56:DC56"/>
    <mergeCell ref="B60:BA60"/>
    <mergeCell ref="BC60:BJ60"/>
    <mergeCell ref="BK60:BX60"/>
    <mergeCell ref="BY60:CL60"/>
    <mergeCell ref="CM60:DC60"/>
    <mergeCell ref="B59:BA59"/>
    <mergeCell ref="BC59:BJ59"/>
    <mergeCell ref="BK59:BX59"/>
    <mergeCell ref="BY59:CL59"/>
    <mergeCell ref="CM59:DC59"/>
    <mergeCell ref="CM58:DC58"/>
    <mergeCell ref="B58:BA58"/>
    <mergeCell ref="BC58:BJ58"/>
    <mergeCell ref="BK58:BX58"/>
    <mergeCell ref="BY58:CL58"/>
    <mergeCell ref="B61:BA61"/>
    <mergeCell ref="BC61:BJ61"/>
    <mergeCell ref="BK61:BX61"/>
    <mergeCell ref="BY61:CL61"/>
    <mergeCell ref="CM61:DC61"/>
    <mergeCell ref="B63:BA63"/>
    <mergeCell ref="BC63:BJ63"/>
    <mergeCell ref="BK63:BX63"/>
    <mergeCell ref="BY63:CL63"/>
    <mergeCell ref="CM63:DC63"/>
    <mergeCell ref="B82:BA82"/>
    <mergeCell ref="BC82:BJ82"/>
    <mergeCell ref="BK82:BX82"/>
    <mergeCell ref="BY82:CL82"/>
    <mergeCell ref="CM82:DC82"/>
    <mergeCell ref="B62:BA62"/>
    <mergeCell ref="BC62:BJ62"/>
    <mergeCell ref="BK62:BX62"/>
    <mergeCell ref="BY62:CL62"/>
    <mergeCell ref="CM62:DC62"/>
    <mergeCell ref="B83:BA83"/>
    <mergeCell ref="BC83:BJ83"/>
    <mergeCell ref="BK83:BX83"/>
    <mergeCell ref="BY83:CL83"/>
    <mergeCell ref="CM83:DC83"/>
    <mergeCell ref="B84:BA84"/>
    <mergeCell ref="BC84:BJ84"/>
    <mergeCell ref="BK84:BX84"/>
    <mergeCell ref="BY84:CL84"/>
    <mergeCell ref="CM84:DC84"/>
    <mergeCell ref="B86:BA86"/>
    <mergeCell ref="BC86:BJ86"/>
    <mergeCell ref="BK86:BX86"/>
    <mergeCell ref="BY86:CL86"/>
    <mergeCell ref="CM86:DC86"/>
    <mergeCell ref="B85:BA85"/>
    <mergeCell ref="BC85:BJ85"/>
    <mergeCell ref="BK85:BX85"/>
    <mergeCell ref="BY85:CL85"/>
    <mergeCell ref="CM85:DC8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49"/>
  <sheetViews>
    <sheetView tabSelected="1" view="pageBreakPreview" zoomScaleSheetLayoutView="100" zoomScalePageLayoutView="0" workbookViewId="0" topLeftCell="A1">
      <selection activeCell="DZ30" sqref="DZ30"/>
    </sheetView>
  </sheetViews>
  <sheetFormatPr defaultColWidth="0.875" defaultRowHeight="12.75"/>
  <cols>
    <col min="1" max="58" width="0.875" style="2" customWidth="1"/>
    <col min="59" max="59" width="3.00390625" style="2" customWidth="1"/>
    <col min="60" max="60" width="4.625" style="2" customWidth="1"/>
    <col min="61" max="61" width="9.375" style="2" customWidth="1"/>
    <col min="62" max="87" width="0.875" style="2" customWidth="1"/>
    <col min="88" max="88" width="3.375" style="2" customWidth="1"/>
    <col min="89" max="103" width="0.875" style="2" customWidth="1"/>
    <col min="104" max="104" width="1.37890625" style="2" customWidth="1"/>
    <col min="105" max="106" width="0.875" style="2" customWidth="1"/>
    <col min="107" max="107" width="3.375" style="2" customWidth="1"/>
    <col min="108" max="16384" width="0.875" style="2" customWidth="1"/>
  </cols>
  <sheetData>
    <row r="1" s="1" customFormat="1" ht="12" customHeight="1">
      <c r="BS1" s="1" t="s">
        <v>230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80" t="s">
        <v>231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</row>
    <row r="10" spans="1:107" ht="16.5">
      <c r="A10" s="80" t="s">
        <v>232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</row>
    <row r="11" spans="1:108" ht="15.75">
      <c r="A11" s="62" t="s">
        <v>228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11:97" s="1" customFormat="1" ht="25.5" customHeight="1">
      <c r="K12" s="78" t="s">
        <v>97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</row>
    <row r="13" ht="22.5" customHeight="1">
      <c r="BG13" s="31" t="s">
        <v>338</v>
      </c>
    </row>
    <row r="14" ht="15.75">
      <c r="A14" s="2" t="s">
        <v>7</v>
      </c>
    </row>
    <row r="15" spans="1:107" ht="31.5" customHeight="1">
      <c r="A15" s="2" t="s">
        <v>8</v>
      </c>
      <c r="AC15" s="272" t="s">
        <v>233</v>
      </c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</row>
    <row r="18" spans="1:107" ht="47.25" customHeight="1">
      <c r="A18" s="69" t="s">
        <v>99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/>
      <c r="BK18" s="65" t="s">
        <v>100</v>
      </c>
      <c r="BL18" s="66"/>
      <c r="BM18" s="66"/>
      <c r="BN18" s="66"/>
      <c r="BO18" s="66"/>
      <c r="BP18" s="66"/>
      <c r="BQ18" s="66"/>
      <c r="BR18" s="66"/>
      <c r="BS18" s="66"/>
      <c r="BT18" s="66"/>
      <c r="BU18" s="67"/>
      <c r="BV18" s="65" t="s">
        <v>234</v>
      </c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7"/>
      <c r="CM18" s="65" t="s">
        <v>235</v>
      </c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7"/>
    </row>
    <row r="19" spans="1:107" ht="30" customHeight="1">
      <c r="A19" s="10"/>
      <c r="B19" s="123" t="s">
        <v>236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29"/>
      <c r="BK19" s="260">
        <v>100</v>
      </c>
      <c r="BL19" s="261"/>
      <c r="BM19" s="261"/>
      <c r="BN19" s="261"/>
      <c r="BO19" s="261"/>
      <c r="BP19" s="261"/>
      <c r="BQ19" s="261"/>
      <c r="BR19" s="261"/>
      <c r="BS19" s="261"/>
      <c r="BT19" s="261"/>
      <c r="BU19" s="262"/>
      <c r="BV19" s="106">
        <f>BV22</f>
        <v>462.50939</v>
      </c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8"/>
      <c r="CM19" s="263">
        <f>CM22</f>
        <v>473.8578</v>
      </c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5"/>
    </row>
    <row r="20" spans="1:107" ht="46.5" customHeight="1">
      <c r="A20" s="13"/>
      <c r="B20" s="122" t="s">
        <v>237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30"/>
      <c r="BK20" s="249"/>
      <c r="BL20" s="250"/>
      <c r="BM20" s="250"/>
      <c r="BN20" s="250"/>
      <c r="BO20" s="250"/>
      <c r="BP20" s="250"/>
      <c r="BQ20" s="250"/>
      <c r="BR20" s="250"/>
      <c r="BS20" s="250"/>
      <c r="BT20" s="250"/>
      <c r="BU20" s="251"/>
      <c r="BV20" s="109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110"/>
      <c r="CM20" s="266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8"/>
    </row>
    <row r="21" spans="1:107" ht="15.75">
      <c r="A21" s="21"/>
      <c r="B21" s="126" t="s">
        <v>238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28"/>
      <c r="BK21" s="69"/>
      <c r="BL21" s="70"/>
      <c r="BM21" s="70"/>
      <c r="BN21" s="70"/>
      <c r="BO21" s="70"/>
      <c r="BP21" s="70"/>
      <c r="BQ21" s="70"/>
      <c r="BR21" s="70"/>
      <c r="BS21" s="70"/>
      <c r="BT21" s="70"/>
      <c r="BU21" s="71"/>
      <c r="BV21" s="75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7"/>
      <c r="CM21" s="75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7"/>
    </row>
    <row r="22" spans="1:107" ht="46.5" customHeight="1">
      <c r="A22" s="21"/>
      <c r="B22" s="126" t="s">
        <v>239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28"/>
      <c r="BK22" s="69">
        <v>110</v>
      </c>
      <c r="BL22" s="70"/>
      <c r="BM22" s="70"/>
      <c r="BN22" s="70"/>
      <c r="BO22" s="70"/>
      <c r="BP22" s="70"/>
      <c r="BQ22" s="70"/>
      <c r="BR22" s="70"/>
      <c r="BS22" s="70"/>
      <c r="BT22" s="70"/>
      <c r="BU22" s="71"/>
      <c r="BV22" s="75">
        <v>462.50939</v>
      </c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7"/>
      <c r="CM22" s="269">
        <v>473.8578</v>
      </c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1"/>
    </row>
    <row r="23" spans="1:107" ht="46.5" customHeight="1">
      <c r="A23" s="10"/>
      <c r="B23" s="123" t="s">
        <v>240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29"/>
      <c r="BK23" s="260">
        <v>120</v>
      </c>
      <c r="BL23" s="261"/>
      <c r="BM23" s="261"/>
      <c r="BN23" s="261"/>
      <c r="BO23" s="261"/>
      <c r="BP23" s="261"/>
      <c r="BQ23" s="261"/>
      <c r="BR23" s="261"/>
      <c r="BS23" s="261"/>
      <c r="BT23" s="261"/>
      <c r="BU23" s="262"/>
      <c r="BV23" s="106" t="s">
        <v>22</v>
      </c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8"/>
      <c r="CM23" s="106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8"/>
    </row>
    <row r="24" spans="1:107" ht="46.5" customHeight="1">
      <c r="A24" s="13"/>
      <c r="B24" s="122" t="s">
        <v>241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30"/>
      <c r="BK24" s="249"/>
      <c r="BL24" s="250"/>
      <c r="BM24" s="250"/>
      <c r="BN24" s="250"/>
      <c r="BO24" s="250"/>
      <c r="BP24" s="250"/>
      <c r="BQ24" s="250"/>
      <c r="BR24" s="250"/>
      <c r="BS24" s="250"/>
      <c r="BT24" s="250"/>
      <c r="BU24" s="251"/>
      <c r="BV24" s="109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110"/>
      <c r="CM24" s="109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110"/>
    </row>
    <row r="25" spans="1:107" ht="46.5" customHeight="1">
      <c r="A25" s="21"/>
      <c r="B25" s="126" t="s">
        <v>242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28"/>
      <c r="BK25" s="69">
        <v>130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1"/>
      <c r="BV25" s="75" t="s">
        <v>22</v>
      </c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7"/>
      <c r="CM25" s="75" t="s">
        <v>22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7"/>
    </row>
    <row r="26" spans="1:107" ht="46.5" customHeight="1">
      <c r="A26" s="10"/>
      <c r="B26" s="123" t="s">
        <v>240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29"/>
      <c r="BK26" s="260">
        <v>140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2"/>
      <c r="BV26" s="106" t="s">
        <v>22</v>
      </c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8"/>
      <c r="CM26" s="106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8"/>
    </row>
    <row r="27" spans="1:107" ht="46.5" customHeight="1">
      <c r="A27" s="13"/>
      <c r="B27" s="122" t="s">
        <v>243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4"/>
      <c r="BK27" s="249"/>
      <c r="BL27" s="250"/>
      <c r="BM27" s="250"/>
      <c r="BN27" s="250"/>
      <c r="BO27" s="250"/>
      <c r="BP27" s="250"/>
      <c r="BQ27" s="250"/>
      <c r="BR27" s="250"/>
      <c r="BS27" s="250"/>
      <c r="BT27" s="250"/>
      <c r="BU27" s="251"/>
      <c r="BV27" s="109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110"/>
      <c r="CM27" s="109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110"/>
    </row>
    <row r="28" spans="1:107" ht="15.75">
      <c r="A28" s="21"/>
      <c r="B28" s="126" t="s">
        <v>244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28"/>
      <c r="BK28" s="69">
        <v>150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1"/>
      <c r="BV28" s="75" t="s">
        <v>22</v>
      </c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7"/>
      <c r="CM28" s="75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7"/>
    </row>
    <row r="29" spans="1:107" ht="30" customHeight="1">
      <c r="A29" s="10"/>
      <c r="B29" s="123" t="s">
        <v>245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29"/>
      <c r="BK29" s="260">
        <v>200</v>
      </c>
      <c r="BL29" s="261"/>
      <c r="BM29" s="261"/>
      <c r="BN29" s="261"/>
      <c r="BO29" s="261"/>
      <c r="BP29" s="261"/>
      <c r="BQ29" s="261"/>
      <c r="BR29" s="261"/>
      <c r="BS29" s="261"/>
      <c r="BT29" s="261"/>
      <c r="BU29" s="262"/>
      <c r="BV29" s="106">
        <v>11</v>
      </c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8"/>
      <c r="CM29" s="106">
        <v>12</v>
      </c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8"/>
    </row>
    <row r="30" spans="1:107" ht="30" customHeight="1">
      <c r="A30" s="13"/>
      <c r="B30" s="122" t="s">
        <v>246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4"/>
      <c r="BK30" s="249"/>
      <c r="BL30" s="250"/>
      <c r="BM30" s="250"/>
      <c r="BN30" s="250"/>
      <c r="BO30" s="250"/>
      <c r="BP30" s="250"/>
      <c r="BQ30" s="250"/>
      <c r="BR30" s="250"/>
      <c r="BS30" s="250"/>
      <c r="BT30" s="250"/>
      <c r="BU30" s="251"/>
      <c r="BV30" s="109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110"/>
      <c r="CM30" s="109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110"/>
    </row>
    <row r="32" spans="1:107" ht="15.75">
      <c r="A32" s="21"/>
      <c r="B32" s="126" t="s">
        <v>247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28"/>
      <c r="BK32" s="69"/>
      <c r="BL32" s="70"/>
      <c r="BM32" s="70"/>
      <c r="BN32" s="70"/>
      <c r="BO32" s="70"/>
      <c r="BP32" s="70"/>
      <c r="BQ32" s="70"/>
      <c r="BR32" s="70"/>
      <c r="BS32" s="70"/>
      <c r="BT32" s="70"/>
      <c r="BU32" s="71"/>
      <c r="BV32" s="75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7"/>
      <c r="CM32" s="75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</row>
    <row r="33" spans="1:107" ht="46.5" customHeight="1">
      <c r="A33" s="21"/>
      <c r="B33" s="126" t="s">
        <v>248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28"/>
      <c r="BK33" s="69">
        <v>210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1"/>
      <c r="BV33" s="75">
        <v>11</v>
      </c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7"/>
      <c r="CM33" s="75">
        <v>12</v>
      </c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7"/>
    </row>
    <row r="34" spans="1:107" ht="46.5" customHeight="1">
      <c r="A34" s="10"/>
      <c r="B34" s="123" t="s">
        <v>249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29"/>
      <c r="BK34" s="260">
        <v>220</v>
      </c>
      <c r="BL34" s="261"/>
      <c r="BM34" s="261"/>
      <c r="BN34" s="261"/>
      <c r="BO34" s="261"/>
      <c r="BP34" s="261"/>
      <c r="BQ34" s="261"/>
      <c r="BR34" s="261"/>
      <c r="BS34" s="261"/>
      <c r="BT34" s="261"/>
      <c r="BU34" s="262"/>
      <c r="BV34" s="106" t="s">
        <v>22</v>
      </c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8"/>
      <c r="CM34" s="106" t="s">
        <v>22</v>
      </c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8"/>
    </row>
    <row r="35" spans="1:107" ht="30" customHeight="1">
      <c r="A35" s="13"/>
      <c r="B35" s="122" t="s">
        <v>250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4"/>
      <c r="BK35" s="249"/>
      <c r="BL35" s="250"/>
      <c r="BM35" s="250"/>
      <c r="BN35" s="250"/>
      <c r="BO35" s="250"/>
      <c r="BP35" s="250"/>
      <c r="BQ35" s="250"/>
      <c r="BR35" s="250"/>
      <c r="BS35" s="250"/>
      <c r="BT35" s="250"/>
      <c r="BU35" s="251"/>
      <c r="BV35" s="109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110"/>
      <c r="CM35" s="109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110"/>
    </row>
    <row r="36" spans="1:107" ht="46.5" customHeight="1">
      <c r="A36" s="21"/>
      <c r="B36" s="126" t="s">
        <v>251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28"/>
      <c r="BK36" s="69">
        <v>230</v>
      </c>
      <c r="BL36" s="70"/>
      <c r="BM36" s="70"/>
      <c r="BN36" s="70"/>
      <c r="BO36" s="70"/>
      <c r="BP36" s="70"/>
      <c r="BQ36" s="70"/>
      <c r="BR36" s="70"/>
      <c r="BS36" s="70"/>
      <c r="BT36" s="70"/>
      <c r="BU36" s="71"/>
      <c r="BV36" s="75" t="s">
        <v>22</v>
      </c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7"/>
      <c r="CM36" s="75" t="s">
        <v>22</v>
      </c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7"/>
    </row>
    <row r="37" spans="1:107" ht="46.5" customHeight="1">
      <c r="A37" s="10"/>
      <c r="B37" s="123" t="s">
        <v>249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29"/>
      <c r="BK37" s="260">
        <v>240</v>
      </c>
      <c r="BL37" s="261"/>
      <c r="BM37" s="261"/>
      <c r="BN37" s="261"/>
      <c r="BO37" s="261"/>
      <c r="BP37" s="261"/>
      <c r="BQ37" s="261"/>
      <c r="BR37" s="261"/>
      <c r="BS37" s="261"/>
      <c r="BT37" s="261"/>
      <c r="BU37" s="262"/>
      <c r="BV37" s="106" t="s">
        <v>22</v>
      </c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8"/>
      <c r="CM37" s="106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8"/>
    </row>
    <row r="38" spans="1:107" ht="36.75" customHeight="1">
      <c r="A38" s="13"/>
      <c r="B38" s="122" t="s">
        <v>252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4"/>
      <c r="BK38" s="249"/>
      <c r="BL38" s="250"/>
      <c r="BM38" s="250"/>
      <c r="BN38" s="250"/>
      <c r="BO38" s="250"/>
      <c r="BP38" s="250"/>
      <c r="BQ38" s="250"/>
      <c r="BR38" s="250"/>
      <c r="BS38" s="250"/>
      <c r="BT38" s="250"/>
      <c r="BU38" s="251"/>
      <c r="BV38" s="109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110"/>
      <c r="CM38" s="109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110"/>
    </row>
    <row r="39" spans="1:107" ht="15.75">
      <c r="A39" s="21"/>
      <c r="B39" s="126" t="s">
        <v>253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28"/>
      <c r="BK39" s="69">
        <v>250</v>
      </c>
      <c r="BL39" s="70"/>
      <c r="BM39" s="70"/>
      <c r="BN39" s="70"/>
      <c r="BO39" s="70"/>
      <c r="BP39" s="70"/>
      <c r="BQ39" s="70"/>
      <c r="BR39" s="70"/>
      <c r="BS39" s="70"/>
      <c r="BT39" s="70"/>
      <c r="BU39" s="71"/>
      <c r="BV39" s="75" t="s">
        <v>22</v>
      </c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  <c r="CM39" s="75" t="s">
        <v>22</v>
      </c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7"/>
    </row>
    <row r="42" ht="15.75">
      <c r="A42" s="2" t="s">
        <v>86</v>
      </c>
    </row>
    <row r="43" ht="15.75">
      <c r="A43" s="2" t="s">
        <v>145</v>
      </c>
    </row>
    <row r="44" spans="1:107" ht="15.75">
      <c r="A44" s="64" t="s">
        <v>87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V44" s="64" t="s">
        <v>278</v>
      </c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</row>
    <row r="45" spans="1:107" s="1" customFormat="1" ht="12.75">
      <c r="A45" s="78" t="s">
        <v>88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BA45" s="79" t="s">
        <v>89</v>
      </c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15"/>
      <c r="BT45" s="15"/>
      <c r="BU45" s="15"/>
      <c r="BV45" s="79" t="s">
        <v>90</v>
      </c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</row>
    <row r="46" spans="1:49" ht="15.75">
      <c r="A46" s="16" t="s">
        <v>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5.75">
      <c r="A47" s="16" t="s">
        <v>146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107" ht="15.75">
      <c r="A48" s="64" t="s">
        <v>93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V48" s="64" t="s">
        <v>156</v>
      </c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</row>
    <row r="49" spans="1:107" s="1" customFormat="1" ht="12.75" customHeight="1">
      <c r="A49" s="78" t="s">
        <v>88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BA49" s="79" t="s">
        <v>89</v>
      </c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15"/>
      <c r="BT49" s="15"/>
      <c r="BU49" s="15"/>
      <c r="BV49" s="79" t="s">
        <v>90</v>
      </c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</row>
  </sheetData>
  <sheetProtection/>
  <mergeCells count="83">
    <mergeCell ref="A49:AW49"/>
    <mergeCell ref="BA49:BR49"/>
    <mergeCell ref="BV49:DC49"/>
    <mergeCell ref="A11:DD11"/>
    <mergeCell ref="AC15:DC15"/>
    <mergeCell ref="A44:AW44"/>
    <mergeCell ref="BA44:BR44"/>
    <mergeCell ref="BV44:DC44"/>
    <mergeCell ref="CM18:DC18"/>
    <mergeCell ref="BV18:CL18"/>
    <mergeCell ref="BK18:BU18"/>
    <mergeCell ref="A18:BJ18"/>
    <mergeCell ref="B33:BI33"/>
    <mergeCell ref="BK33:BU33"/>
    <mergeCell ref="B20:BI20"/>
    <mergeCell ref="BK19:BU20"/>
    <mergeCell ref="BK28:BU28"/>
    <mergeCell ref="BK26:BU27"/>
    <mergeCell ref="A9:DC9"/>
    <mergeCell ref="A10:DC10"/>
    <mergeCell ref="K12:CS12"/>
    <mergeCell ref="B22:BI22"/>
    <mergeCell ref="BK22:BU22"/>
    <mergeCell ref="BV22:CL22"/>
    <mergeCell ref="CM22:DC22"/>
    <mergeCell ref="B21:BI21"/>
    <mergeCell ref="BK21:BU21"/>
    <mergeCell ref="BV21:CL21"/>
    <mergeCell ref="CM28:DC28"/>
    <mergeCell ref="B29:BI29"/>
    <mergeCell ref="BK29:BU30"/>
    <mergeCell ref="B24:BI24"/>
    <mergeCell ref="BK23:BU24"/>
    <mergeCell ref="CM25:DC25"/>
    <mergeCell ref="B23:BI23"/>
    <mergeCell ref="CM23:DC24"/>
    <mergeCell ref="B28:BI28"/>
    <mergeCell ref="B27:BI27"/>
    <mergeCell ref="CM19:DC20"/>
    <mergeCell ref="B19:BI19"/>
    <mergeCell ref="BV23:CL24"/>
    <mergeCell ref="BV33:CL33"/>
    <mergeCell ref="CM33:DC33"/>
    <mergeCell ref="B32:BI32"/>
    <mergeCell ref="BK32:BU32"/>
    <mergeCell ref="BV32:CL32"/>
    <mergeCell ref="CM32:DC32"/>
    <mergeCell ref="CM21:DC21"/>
    <mergeCell ref="BV26:CL27"/>
    <mergeCell ref="BV19:CL20"/>
    <mergeCell ref="B26:BI26"/>
    <mergeCell ref="B25:BI25"/>
    <mergeCell ref="BK25:BU25"/>
    <mergeCell ref="BV25:CL25"/>
    <mergeCell ref="CM26:DC27"/>
    <mergeCell ref="B34:BI34"/>
    <mergeCell ref="BK34:BU35"/>
    <mergeCell ref="BV34:CL35"/>
    <mergeCell ref="CM34:DC35"/>
    <mergeCell ref="B35:BI35"/>
    <mergeCell ref="BV29:CL30"/>
    <mergeCell ref="CM29:DC30"/>
    <mergeCell ref="B30:BI30"/>
    <mergeCell ref="BV28:CL28"/>
    <mergeCell ref="B36:BI36"/>
    <mergeCell ref="BK36:BU36"/>
    <mergeCell ref="BV36:CL36"/>
    <mergeCell ref="CM36:DC36"/>
    <mergeCell ref="B37:BI37"/>
    <mergeCell ref="BK37:BU38"/>
    <mergeCell ref="BV37:CL38"/>
    <mergeCell ref="CM37:DC38"/>
    <mergeCell ref="B38:BI38"/>
    <mergeCell ref="A48:AW48"/>
    <mergeCell ref="BA48:BR48"/>
    <mergeCell ref="BV48:DC48"/>
    <mergeCell ref="B39:BI39"/>
    <mergeCell ref="BK39:BU39"/>
    <mergeCell ref="BV39:CL39"/>
    <mergeCell ref="CM39:DC39"/>
    <mergeCell ref="A45:AW45"/>
    <mergeCell ref="BA45:BR45"/>
    <mergeCell ref="BV45:DC4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1">
      <selection activeCell="DT33" sqref="DT33"/>
    </sheetView>
  </sheetViews>
  <sheetFormatPr defaultColWidth="0.875" defaultRowHeight="12.75"/>
  <cols>
    <col min="1" max="12" width="0.875" style="2" customWidth="1"/>
    <col min="13" max="13" width="17.75390625" style="2" customWidth="1"/>
    <col min="14" max="14" width="0.875" style="2" customWidth="1"/>
    <col min="15" max="15" width="1.875" style="2" customWidth="1"/>
    <col min="16" max="48" width="0.875" style="2" customWidth="1"/>
    <col min="49" max="49" width="2.25390625" style="2" customWidth="1"/>
    <col min="50" max="51" width="0.875" style="2" customWidth="1"/>
    <col min="52" max="52" width="1.875" style="2" customWidth="1"/>
    <col min="53" max="16384" width="0.875" style="2" customWidth="1"/>
  </cols>
  <sheetData>
    <row r="1" s="1" customFormat="1" ht="12" customHeight="1">
      <c r="BS1" s="1" t="s">
        <v>280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80" t="s">
        <v>281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</row>
    <row r="10" spans="1:108" ht="15.75">
      <c r="A10" s="62" t="s">
        <v>228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1:97" s="1" customFormat="1" ht="25.5" customHeight="1">
      <c r="K11" s="292" t="s">
        <v>97</v>
      </c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</row>
    <row r="12" ht="15.75">
      <c r="AQ12" s="31" t="s">
        <v>338</v>
      </c>
    </row>
    <row r="14" ht="15.75">
      <c r="A14" s="2" t="s">
        <v>7</v>
      </c>
    </row>
    <row r="15" spans="1:107" ht="15.75">
      <c r="A15" s="2" t="s">
        <v>8</v>
      </c>
      <c r="S15" s="293" t="s">
        <v>9</v>
      </c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</row>
    <row r="16" spans="1:39" ht="15.75">
      <c r="A16" s="17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8" ht="15.75">
      <c r="H18" s="2" t="s">
        <v>282</v>
      </c>
    </row>
    <row r="20" spans="1:107" ht="63.75" customHeight="1">
      <c r="A20" s="65" t="s">
        <v>283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65" t="s">
        <v>284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  <c r="BG20" s="65" t="s">
        <v>285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  <c r="BV20" s="65" t="s">
        <v>286</v>
      </c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7"/>
      <c r="CI20" s="65" t="s">
        <v>287</v>
      </c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7"/>
    </row>
    <row r="21" spans="1:107" ht="15.75">
      <c r="A21" s="75">
        <v>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  <c r="AQ21" s="75">
        <v>2</v>
      </c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7"/>
      <c r="BG21" s="75">
        <v>3</v>
      </c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7"/>
      <c r="BV21" s="75">
        <v>4</v>
      </c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>
        <v>5</v>
      </c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7"/>
    </row>
    <row r="22" spans="1:107" ht="15.75">
      <c r="A22" s="273" t="s">
        <v>22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5"/>
      <c r="AQ22" s="75" t="s">
        <v>22</v>
      </c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7"/>
      <c r="BG22" s="75" t="s">
        <v>22</v>
      </c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V22" s="72" t="s">
        <v>22</v>
      </c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4"/>
      <c r="CI22" s="72" t="s">
        <v>22</v>
      </c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4"/>
    </row>
    <row r="23" spans="1:107" ht="15.75">
      <c r="A23" s="273" t="s">
        <v>22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5"/>
      <c r="AQ23" s="75" t="s">
        <v>22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7"/>
      <c r="BG23" s="75" t="s">
        <v>22</v>
      </c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72" t="s">
        <v>22</v>
      </c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4"/>
      <c r="CI23" s="72" t="s">
        <v>22</v>
      </c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4"/>
    </row>
    <row r="24" spans="1:107" ht="15.75">
      <c r="A24" s="273" t="s">
        <v>22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5"/>
      <c r="AQ24" s="75" t="s">
        <v>22</v>
      </c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7"/>
      <c r="BG24" s="75" t="s">
        <v>22</v>
      </c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  <c r="BV24" s="72" t="s">
        <v>22</v>
      </c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4"/>
      <c r="CI24" s="72" t="s">
        <v>22</v>
      </c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4"/>
    </row>
    <row r="26" ht="15.75">
      <c r="H26" s="2" t="s">
        <v>288</v>
      </c>
    </row>
    <row r="28" ht="15.75">
      <c r="H28" s="2" t="s">
        <v>289</v>
      </c>
    </row>
    <row r="31" spans="1:107" s="32" customFormat="1" ht="120" customHeight="1">
      <c r="A31" s="276" t="s">
        <v>290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8"/>
      <c r="P31" s="276" t="s">
        <v>291</v>
      </c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8"/>
      <c r="AM31" s="276" t="s">
        <v>292</v>
      </c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8"/>
      <c r="BB31" s="276" t="s">
        <v>293</v>
      </c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8"/>
      <c r="BN31" s="276" t="s">
        <v>294</v>
      </c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8"/>
      <c r="CC31" s="276" t="s">
        <v>295</v>
      </c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8"/>
      <c r="CP31" s="276" t="s">
        <v>296</v>
      </c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8"/>
    </row>
    <row r="32" spans="1:107" ht="15.75">
      <c r="A32" s="75">
        <v>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75">
        <v>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75">
        <v>3</v>
      </c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7"/>
      <c r="BB32" s="75">
        <v>4</v>
      </c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7"/>
      <c r="BN32" s="75">
        <v>5</v>
      </c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5">
        <v>6</v>
      </c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7"/>
      <c r="CP32" s="75">
        <v>7</v>
      </c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</row>
    <row r="33" spans="1:107" ht="79.5" customHeight="1">
      <c r="A33" s="282" t="s">
        <v>304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4"/>
      <c r="P33" s="285" t="s">
        <v>297</v>
      </c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4"/>
      <c r="AM33" s="286">
        <v>183</v>
      </c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8"/>
      <c r="BB33" s="289">
        <v>0.0493</v>
      </c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1"/>
      <c r="BN33" s="289">
        <v>0.0188</v>
      </c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1"/>
      <c r="CC33" s="279" t="s">
        <v>339</v>
      </c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1"/>
      <c r="CP33" s="279" t="s">
        <v>341</v>
      </c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1"/>
    </row>
    <row r="34" spans="1:107" ht="75.75" customHeight="1">
      <c r="A34" s="282" t="s">
        <v>303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4"/>
      <c r="P34" s="285" t="s">
        <v>297</v>
      </c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4"/>
      <c r="AM34" s="286">
        <v>402</v>
      </c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8"/>
      <c r="BB34" s="289">
        <v>0.1071</v>
      </c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8"/>
      <c r="BN34" s="289">
        <v>0.1466</v>
      </c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1"/>
      <c r="CC34" s="279" t="s">
        <v>340</v>
      </c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1"/>
      <c r="CP34" s="279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1"/>
    </row>
    <row r="35" spans="1:107" ht="50.25" customHeight="1">
      <c r="A35" s="282" t="s">
        <v>304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  <c r="P35" s="285" t="s">
        <v>297</v>
      </c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4"/>
      <c r="AM35" s="286">
        <v>169</v>
      </c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8"/>
      <c r="BB35" s="289">
        <v>0.0497</v>
      </c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8"/>
      <c r="BN35" s="289">
        <v>0.019</v>
      </c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8"/>
      <c r="CC35" s="279" t="s">
        <v>342</v>
      </c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1"/>
      <c r="CP35" s="279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1"/>
    </row>
    <row r="36" spans="1:107" ht="49.5" customHeight="1">
      <c r="A36" s="282" t="s">
        <v>302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4"/>
      <c r="P36" s="285" t="s">
        <v>297</v>
      </c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4"/>
      <c r="AM36" s="286">
        <v>92</v>
      </c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8"/>
      <c r="BB36" s="289">
        <v>0.0336</v>
      </c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8"/>
      <c r="BN36" s="289">
        <v>0.0666</v>
      </c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8"/>
      <c r="CC36" s="279" t="s">
        <v>343</v>
      </c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1"/>
      <c r="CP36" s="279" t="s">
        <v>344</v>
      </c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1"/>
    </row>
    <row r="37" spans="1:107" ht="47.25" customHeight="1">
      <c r="A37" s="282" t="s">
        <v>302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4"/>
      <c r="P37" s="285" t="s">
        <v>297</v>
      </c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4"/>
      <c r="AM37" s="286">
        <v>97</v>
      </c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8"/>
      <c r="BB37" s="289">
        <v>0.033</v>
      </c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8"/>
      <c r="BN37" s="289">
        <v>0.0651</v>
      </c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8"/>
      <c r="CC37" s="279" t="s">
        <v>345</v>
      </c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1"/>
      <c r="CP37" s="279" t="s">
        <v>346</v>
      </c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1"/>
    </row>
    <row r="39" ht="15.75">
      <c r="H39" s="2" t="s">
        <v>298</v>
      </c>
    </row>
    <row r="40" ht="15.75">
      <c r="A40" s="2" t="s">
        <v>299</v>
      </c>
    </row>
    <row r="43" spans="1:107" s="32" customFormat="1" ht="145.5" customHeight="1">
      <c r="A43" s="276" t="s">
        <v>290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P43" s="276" t="s">
        <v>291</v>
      </c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8"/>
      <c r="AM43" s="276" t="s">
        <v>292</v>
      </c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8"/>
      <c r="BB43" s="276" t="s">
        <v>300</v>
      </c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8"/>
      <c r="BO43" s="276" t="s">
        <v>301</v>
      </c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8"/>
      <c r="CD43" s="276" t="s">
        <v>295</v>
      </c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8"/>
      <c r="CQ43" s="276" t="s">
        <v>296</v>
      </c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8"/>
    </row>
    <row r="44" spans="1:107" ht="15.75">
      <c r="A44" s="75">
        <v>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5">
        <v>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75">
        <v>3</v>
      </c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7"/>
      <c r="BB44" s="75">
        <v>4</v>
      </c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7"/>
      <c r="BO44" s="75">
        <v>5</v>
      </c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7"/>
      <c r="CD44" s="75">
        <v>6</v>
      </c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7"/>
      <c r="CQ44" s="75">
        <v>7</v>
      </c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7"/>
    </row>
    <row r="45" spans="1:107" ht="15.75">
      <c r="A45" s="273" t="s">
        <v>22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5"/>
      <c r="P45" s="273" t="s">
        <v>22</v>
      </c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5"/>
      <c r="AM45" s="75" t="s">
        <v>22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7"/>
      <c r="BB45" s="75" t="s">
        <v>22</v>
      </c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7"/>
      <c r="BO45" s="75" t="s">
        <v>22</v>
      </c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7"/>
      <c r="CD45" s="72" t="s">
        <v>22</v>
      </c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4"/>
      <c r="CQ45" s="72" t="s">
        <v>22</v>
      </c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4"/>
    </row>
    <row r="46" spans="1:107" ht="15.75">
      <c r="A46" s="273" t="s">
        <v>22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5"/>
      <c r="P46" s="273" t="s">
        <v>22</v>
      </c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5"/>
      <c r="AM46" s="75" t="s">
        <v>22</v>
      </c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7"/>
      <c r="BB46" s="75" t="s">
        <v>22</v>
      </c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7"/>
      <c r="BO46" s="75" t="s">
        <v>22</v>
      </c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7"/>
      <c r="CD46" s="72" t="s">
        <v>22</v>
      </c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4"/>
      <c r="CQ46" s="72" t="s">
        <v>22</v>
      </c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4"/>
    </row>
    <row r="47" spans="1:107" ht="15.75">
      <c r="A47" s="273" t="s">
        <v>22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5"/>
      <c r="P47" s="273" t="s">
        <v>22</v>
      </c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5"/>
      <c r="AM47" s="75" t="s">
        <v>22</v>
      </c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7"/>
      <c r="BB47" s="75" t="s">
        <v>22</v>
      </c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7"/>
      <c r="BO47" s="75" t="s">
        <v>22</v>
      </c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7"/>
      <c r="CD47" s="72" t="s">
        <v>22</v>
      </c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4"/>
      <c r="CQ47" s="72" t="s">
        <v>22</v>
      </c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4"/>
    </row>
    <row r="48" spans="1:107" ht="15.75">
      <c r="A48" s="273" t="s">
        <v>22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5"/>
      <c r="P48" s="273" t="s">
        <v>22</v>
      </c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5"/>
      <c r="AM48" s="75" t="s">
        <v>22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7"/>
      <c r="BB48" s="75" t="s">
        <v>22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7"/>
      <c r="BO48" s="75" t="s">
        <v>22</v>
      </c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7"/>
      <c r="CD48" s="72" t="s">
        <v>22</v>
      </c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4"/>
      <c r="CQ48" s="72" t="s">
        <v>22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4"/>
    </row>
    <row r="49" spans="1:107" ht="15.75">
      <c r="A49" s="273" t="s">
        <v>22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5"/>
      <c r="P49" s="273" t="s">
        <v>22</v>
      </c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5"/>
      <c r="AM49" s="75" t="s">
        <v>22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7"/>
      <c r="BB49" s="75" t="s">
        <v>22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7"/>
      <c r="BO49" s="75" t="s">
        <v>22</v>
      </c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7"/>
      <c r="CD49" s="72" t="s">
        <v>22</v>
      </c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4"/>
      <c r="CQ49" s="72" t="s">
        <v>22</v>
      </c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4"/>
    </row>
    <row r="52" ht="15.75">
      <c r="A52" s="2" t="s">
        <v>86</v>
      </c>
    </row>
    <row r="53" ht="15.75">
      <c r="A53" s="2" t="s">
        <v>145</v>
      </c>
    </row>
    <row r="54" spans="1:107" ht="15.75">
      <c r="A54" s="64" t="s">
        <v>87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V54" s="64" t="s">
        <v>278</v>
      </c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</row>
    <row r="55" spans="1:107" s="1" customFormat="1" ht="12.75">
      <c r="A55" s="78" t="s">
        <v>88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BA55" s="79" t="s">
        <v>89</v>
      </c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15"/>
      <c r="BT55" s="15"/>
      <c r="BU55" s="15"/>
      <c r="BV55" s="79" t="s">
        <v>90</v>
      </c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</row>
    <row r="56" spans="1:49" ht="15.75">
      <c r="A56" s="16" t="s">
        <v>91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ht="15.75">
      <c r="A57" s="16" t="s">
        <v>146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107" ht="15.75">
      <c r="A58" s="64" t="s">
        <v>93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V58" s="64" t="s">
        <v>94</v>
      </c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</row>
    <row r="59" spans="1:107" s="1" customFormat="1" ht="12.75" customHeight="1">
      <c r="A59" s="78" t="s">
        <v>88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BA59" s="79" t="s">
        <v>89</v>
      </c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15"/>
      <c r="BT59" s="15"/>
      <c r="BU59" s="15"/>
      <c r="BV59" s="79" t="s">
        <v>90</v>
      </c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</row>
  </sheetData>
  <sheetProtection/>
  <mergeCells count="139">
    <mergeCell ref="A9:DC9"/>
    <mergeCell ref="A10:DD10"/>
    <mergeCell ref="K11:CS11"/>
    <mergeCell ref="S15:DC15"/>
    <mergeCell ref="A20:AP20"/>
    <mergeCell ref="AQ20:BF20"/>
    <mergeCell ref="BG20:BU20"/>
    <mergeCell ref="BV20:CH20"/>
    <mergeCell ref="CI20:DC20"/>
    <mergeCell ref="A21:AP21"/>
    <mergeCell ref="AQ21:BF21"/>
    <mergeCell ref="BG21:BU21"/>
    <mergeCell ref="BV21:CH21"/>
    <mergeCell ref="CI21:DC21"/>
    <mergeCell ref="A22:AP22"/>
    <mergeCell ref="AQ22:BF22"/>
    <mergeCell ref="BG22:BU22"/>
    <mergeCell ref="BV22:CH22"/>
    <mergeCell ref="CI22:DC22"/>
    <mergeCell ref="A23:AP23"/>
    <mergeCell ref="AQ23:BF23"/>
    <mergeCell ref="BG23:BU23"/>
    <mergeCell ref="BV23:CH23"/>
    <mergeCell ref="CI23:DC23"/>
    <mergeCell ref="A24:AP24"/>
    <mergeCell ref="AQ24:BF24"/>
    <mergeCell ref="BG24:BU24"/>
    <mergeCell ref="BV24:CH24"/>
    <mergeCell ref="CI24:DC24"/>
    <mergeCell ref="CC32:CO32"/>
    <mergeCell ref="CP32:DC32"/>
    <mergeCell ref="A31:O31"/>
    <mergeCell ref="P31:AL31"/>
    <mergeCell ref="AM31:BA31"/>
    <mergeCell ref="BB31:BM31"/>
    <mergeCell ref="BN31:CB31"/>
    <mergeCell ref="CC31:CO31"/>
    <mergeCell ref="AM33:BA33"/>
    <mergeCell ref="BB33:BM33"/>
    <mergeCell ref="BN33:CB33"/>
    <mergeCell ref="CC33:CO33"/>
    <mergeCell ref="CP31:DC31"/>
    <mergeCell ref="A32:O32"/>
    <mergeCell ref="P32:AL32"/>
    <mergeCell ref="AM32:BA32"/>
    <mergeCell ref="BB32:BM32"/>
    <mergeCell ref="BN32:CB32"/>
    <mergeCell ref="CP33:DC33"/>
    <mergeCell ref="A34:O34"/>
    <mergeCell ref="P34:AL34"/>
    <mergeCell ref="AM34:BA34"/>
    <mergeCell ref="BB34:BM34"/>
    <mergeCell ref="BN34:CB34"/>
    <mergeCell ref="CC34:CO34"/>
    <mergeCell ref="CP34:DC34"/>
    <mergeCell ref="A33:O33"/>
    <mergeCell ref="P33:AL33"/>
    <mergeCell ref="CC36:CO36"/>
    <mergeCell ref="CP36:DC36"/>
    <mergeCell ref="A35:O35"/>
    <mergeCell ref="P35:AL35"/>
    <mergeCell ref="AM35:BA35"/>
    <mergeCell ref="BB35:BM35"/>
    <mergeCell ref="BN35:CB35"/>
    <mergeCell ref="CC35:CO35"/>
    <mergeCell ref="AM37:BA37"/>
    <mergeCell ref="BB37:BM37"/>
    <mergeCell ref="BN37:CB37"/>
    <mergeCell ref="CC37:CO37"/>
    <mergeCell ref="CP35:DC35"/>
    <mergeCell ref="A36:O36"/>
    <mergeCell ref="P36:AL36"/>
    <mergeCell ref="AM36:BA36"/>
    <mergeCell ref="BB36:BM36"/>
    <mergeCell ref="BN36:CB36"/>
    <mergeCell ref="CP37:DC37"/>
    <mergeCell ref="A37:O37"/>
    <mergeCell ref="P37:AL37"/>
    <mergeCell ref="CD44:CP44"/>
    <mergeCell ref="CQ44:DC44"/>
    <mergeCell ref="A43:O43"/>
    <mergeCell ref="P43:AL43"/>
    <mergeCell ref="AM43:BA43"/>
    <mergeCell ref="BB43:BN43"/>
    <mergeCell ref="BO43:CC43"/>
    <mergeCell ref="CD43:CP43"/>
    <mergeCell ref="AM45:BA45"/>
    <mergeCell ref="BB45:BN45"/>
    <mergeCell ref="BO45:CC45"/>
    <mergeCell ref="CD45:CP45"/>
    <mergeCell ref="CQ43:DC43"/>
    <mergeCell ref="A44:O44"/>
    <mergeCell ref="P44:AL44"/>
    <mergeCell ref="AM44:BA44"/>
    <mergeCell ref="BB44:BN44"/>
    <mergeCell ref="BO44:CC44"/>
    <mergeCell ref="CQ45:DC45"/>
    <mergeCell ref="A46:O46"/>
    <mergeCell ref="P46:AL46"/>
    <mergeCell ref="AM46:BA46"/>
    <mergeCell ref="BB46:BN46"/>
    <mergeCell ref="BO46:CC46"/>
    <mergeCell ref="CD46:CP46"/>
    <mergeCell ref="CQ46:DC46"/>
    <mergeCell ref="A45:O45"/>
    <mergeCell ref="P45:AL45"/>
    <mergeCell ref="CQ48:DC48"/>
    <mergeCell ref="A47:O47"/>
    <mergeCell ref="P47:AL47"/>
    <mergeCell ref="AM47:BA47"/>
    <mergeCell ref="BB47:BN47"/>
    <mergeCell ref="BO47:CC47"/>
    <mergeCell ref="CD47:CP47"/>
    <mergeCell ref="BB49:BN49"/>
    <mergeCell ref="BO49:CC49"/>
    <mergeCell ref="CD49:CP49"/>
    <mergeCell ref="CQ47:DC47"/>
    <mergeCell ref="A48:O48"/>
    <mergeCell ref="P48:AL48"/>
    <mergeCell ref="AM48:BA48"/>
    <mergeCell ref="BB48:BN48"/>
    <mergeCell ref="BO48:CC48"/>
    <mergeCell ref="CD48:CP48"/>
    <mergeCell ref="CQ49:DC49"/>
    <mergeCell ref="A54:AW54"/>
    <mergeCell ref="BA54:BR54"/>
    <mergeCell ref="BV54:DC54"/>
    <mergeCell ref="A55:AW55"/>
    <mergeCell ref="BA55:BR55"/>
    <mergeCell ref="BV55:DC55"/>
    <mergeCell ref="A49:O49"/>
    <mergeCell ref="P49:AL49"/>
    <mergeCell ref="AM49:BA49"/>
    <mergeCell ref="A58:AW58"/>
    <mergeCell ref="BA58:BR58"/>
    <mergeCell ref="BV58:DC58"/>
    <mergeCell ref="A59:AW59"/>
    <mergeCell ref="BA59:BR59"/>
    <mergeCell ref="BV59:DC5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MarinaEfr</dc:creator>
  <cp:keywords/>
  <dc:description/>
  <cp:lastModifiedBy>MEfremova</cp:lastModifiedBy>
  <cp:lastPrinted>2008-10-15T11:27:14Z</cp:lastPrinted>
  <dcterms:created xsi:type="dcterms:W3CDTF">2006-12-14T16:48:49Z</dcterms:created>
  <dcterms:modified xsi:type="dcterms:W3CDTF">2008-10-30T17:12:05Z</dcterms:modified>
  <cp:category/>
  <cp:version/>
  <cp:contentType/>
  <cp:contentStatus/>
</cp:coreProperties>
</file>