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comments1.xml><?xml version="1.0" encoding="utf-8"?>
<comments xmlns="http://schemas.openxmlformats.org/spreadsheetml/2006/main">
  <authors>
    <author>ksemenova</author>
  </authors>
  <commentList>
    <comment ref="BJ67" authorId="0">
      <text>
        <r>
          <rPr>
            <b/>
            <sz val="8"/>
            <rFont val="Tahoma"/>
            <family val="0"/>
          </rPr>
          <t>ksemenova:</t>
        </r>
        <r>
          <rPr>
            <sz val="8"/>
            <rFont val="Tahoma"/>
            <family val="0"/>
          </rPr>
          <t xml:space="preserve">
135000+264328,77
</t>
        </r>
      </text>
    </comment>
  </commentList>
</comments>
</file>

<file path=xl/sharedStrings.xml><?xml version="1.0" encoding="utf-8"?>
<sst xmlns="http://schemas.openxmlformats.org/spreadsheetml/2006/main" count="264" uniqueCount="158">
  <si>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</si>
  <si>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</si>
  <si>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</si>
  <si>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</si>
  <si>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</si>
  <si>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</si>
  <si>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</si>
  <si>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</si>
  <si>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</si>
  <si>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</si>
  <si>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</si>
  <si>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</si>
  <si>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</si>
  <si>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</si>
  <si>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</si>
  <si>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</si>
  <si>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</si>
  <si>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</si>
  <si>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</si>
  <si>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</si>
  <si>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</si>
  <si>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</si>
  <si>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</si>
  <si>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</si>
  <si>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</si>
  <si>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</si>
  <si>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</si>
  <si>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</si>
  <si>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</si>
  <si>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</si>
  <si>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</si>
  <si>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</si>
  <si>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</si>
  <si>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</si>
  <si>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</si>
  <si>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</si>
  <si>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</si>
  <si>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</si>
  <si>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</si>
  <si>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</si>
  <si>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</si>
  <si>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</si>
  <si>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</si>
  <si>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</si>
  <si>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</si>
  <si>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</si>
  <si>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</si>
  <si>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</si>
  <si>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</si>
  <si>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</si>
  <si>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</si>
  <si>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</si>
  <si>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</si>
  <si>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</si>
  <si>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</si>
  <si>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</si>
  <si>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</si>
  <si>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</si>
  <si>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</si>
  <si>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</si>
  <si>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</si>
  <si>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</si>
  <si>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</si>
  <si>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</si>
  <si>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</si>
  <si>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</si>
  <si>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</si>
  <si>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</si>
  <si>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</si>
  <si>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</si>
  <si>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</si>
  <si>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</si>
  <si>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</si>
  <si>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</si>
  <si>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</si>
  <si>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</si>
  <si>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</si>
  <si>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</si>
  <si>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</si>
  <si>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</si>
  <si>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</si>
  <si>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</si>
  <si>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</si>
  <si>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</si>
  <si>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</si>
  <si>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</si>
  <si>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</si>
  <si>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</si>
  <si>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</si>
  <si>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</si>
  <si>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</si>
  <si>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</si>
  <si>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</si>
  <si>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</si>
  <si>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</si>
  <si>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</si>
  <si>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</si>
  <si>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</si>
  <si>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</si>
  <si>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</si>
  <si>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</si>
  <si>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</si>
  <si>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</si>
  <si>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</si>
  <si>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</si>
  <si>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</si>
  <si>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</si>
  <si>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</si>
  <si>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</si>
  <si>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</si>
  <si>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</si>
  <si>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</si>
  <si>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</si>
  <si>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</si>
  <si>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</si>
  <si>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</si>
  <si>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</si>
  <si>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</si>
  <si>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</si>
  <si>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</si>
  <si>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</si>
  <si>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</si>
  <si>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</si>
  <si>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</si>
  <si>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</si>
  <si>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</si>
  <si>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</si>
  <si>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</si>
  <si>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</si>
  <si>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</si>
  <si>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</si>
  <si>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</si>
  <si>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</si>
  <si>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</si>
  <si>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</si>
  <si>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</si>
  <si>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</si>
  <si>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</si>
  <si>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</si>
  <si>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</si>
  <si>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</si>
  <si>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</si>
  <si>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</si>
  <si>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</si>
  <si>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</si>
  <si>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</si>
  <si>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</si>
  <si>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</si>
  <si>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</si>
  <si>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</si>
  <si>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</si>
  <si>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</si>
  <si>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</si>
  <si>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</si>
  <si>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 xml:space="preserve"> </t>
  </si>
  <si>
    <t>2013</t>
  </si>
  <si>
    <t>31</t>
  </si>
  <si>
    <t>03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</si>
</sst>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0" xfId="58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3"/>
  <sheetViews>
    <sheetView tabSelected="1" view="pageBreakPreview" zoomScale="110" zoomScaleSheetLayoutView="110" zoomScalePageLayoutView="0" workbookViewId="0" topLeftCell="A67">
      <selection activeCell="BJ79" sqref="BJ79:BV79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80" t="s">
        <v>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</row>
    <row r="10" spans="1:107" s="4" customFormat="1" ht="13.5" customHeight="1">
      <c r="A10" s="80" t="s">
        <v>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81" t="s">
        <v>156</v>
      </c>
      <c r="AS11" s="81"/>
      <c r="AT11" s="81"/>
      <c r="AU11" s="81"/>
      <c r="AV11" s="80"/>
      <c r="AW11" s="80"/>
      <c r="AX11" s="81" t="s">
        <v>157</v>
      </c>
      <c r="AY11" s="81"/>
      <c r="AZ11" s="81"/>
      <c r="BA11" s="81"/>
      <c r="BB11" s="80" t="s">
        <v>4</v>
      </c>
      <c r="BC11" s="80"/>
      <c r="BD11" s="81" t="s">
        <v>155</v>
      </c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79" t="s">
        <v>153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39" s="12" customFormat="1" ht="62.25" customHeight="1">
      <c r="A15" s="52" t="s">
        <v>17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4"/>
      <c r="BA15" s="55" t="s">
        <v>18</v>
      </c>
      <c r="BB15" s="53"/>
      <c r="BC15" s="53"/>
      <c r="BD15" s="53"/>
      <c r="BE15" s="53"/>
      <c r="BF15" s="53"/>
      <c r="BG15" s="53"/>
      <c r="BH15" s="53"/>
      <c r="BI15" s="54"/>
      <c r="BJ15" s="55" t="s">
        <v>19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2" t="s">
        <v>14</v>
      </c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4"/>
      <c r="CM15" s="55" t="s">
        <v>20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4"/>
      <c r="EI15" s="12" t="s">
        <v>154</v>
      </c>
    </row>
    <row r="16" spans="1:107" s="12" customFormat="1" ht="14.25" customHeight="1">
      <c r="A16" s="52">
        <v>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4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 t="s">
        <v>152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 t="s">
        <v>152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 t="s">
        <v>152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 t="s">
        <v>152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 t="s">
        <v>152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 t="s">
        <v>152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72" t="s">
        <v>12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17"/>
      <c r="BA21" s="73" t="s">
        <v>24</v>
      </c>
      <c r="BB21" s="74"/>
      <c r="BC21" s="74"/>
      <c r="BD21" s="74"/>
      <c r="BE21" s="74"/>
      <c r="BF21" s="74"/>
      <c r="BG21" s="74"/>
      <c r="BH21" s="74"/>
      <c r="BI21" s="75"/>
      <c r="BJ21" s="69" t="s">
        <v>152</v>
      </c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1"/>
      <c r="BW21" s="69" t="s">
        <v>41</v>
      </c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1"/>
      <c r="CM21" s="69" t="s">
        <v>152</v>
      </c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1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76" t="s">
        <v>152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8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66" t="s">
        <v>152</v>
      </c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8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59" t="s">
        <v>27</v>
      </c>
      <c r="BB24" s="60"/>
      <c r="BC24" s="60"/>
      <c r="BD24" s="60"/>
      <c r="BE24" s="60"/>
      <c r="BF24" s="60"/>
      <c r="BG24" s="60"/>
      <c r="BH24" s="60"/>
      <c r="BI24" s="61"/>
      <c r="BJ24" s="62" t="s">
        <v>152</v>
      </c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4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65" t="s">
        <v>152</v>
      </c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7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62" t="s">
        <v>152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4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46" t="str">
        <f>CM24</f>
        <v>-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7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 t="s">
        <v>152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 t="s">
        <v>152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56">
        <v>402543.18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8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56">
        <f>BJ28</f>
        <v>402543.18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56">
        <f>BJ28</f>
        <v>402543.18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8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56">
        <f>CM28</f>
        <v>402543.18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 t="s">
        <v>152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 t="s">
        <v>152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 t="s">
        <v>152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 t="s">
        <v>152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 t="s">
        <v>152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 t="s">
        <v>152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 t="s">
        <v>152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 t="s">
        <v>152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52">
        <v>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4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 t="s">
        <v>152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 t="s">
        <v>152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 t="s">
        <v>152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 t="s">
        <v>152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 t="s">
        <v>152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 t="s">
        <v>152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 t="s">
        <v>152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 t="s">
        <v>152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46" t="s">
        <v>152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7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4" t="s">
        <v>152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46">
        <v>80000000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7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6">
        <f>BJ41</f>
        <v>80000000</v>
      </c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7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 t="s">
        <v>152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 t="s">
        <v>152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 t="s">
        <v>152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 t="s">
        <v>152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51" t="s">
        <v>61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44">
        <f>BJ41</f>
        <v>80000000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6">
        <f>CM41</f>
        <v>80000000</v>
      </c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7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 t="s">
        <v>152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 t="s">
        <v>152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 t="s">
        <v>152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 t="s">
        <v>152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 t="s">
        <v>152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 t="s">
        <v>152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 t="s">
        <v>152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 t="s">
        <v>152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 t="s">
        <v>152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 t="s">
        <v>152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 t="s">
        <v>152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 t="s">
        <v>152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 t="s">
        <v>152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 t="s">
        <v>152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52">
        <v>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4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 t="s">
        <v>152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 t="s">
        <v>152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 t="s">
        <v>152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 t="s">
        <v>152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 t="s">
        <v>152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 t="s">
        <v>152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 t="s">
        <v>152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 t="s">
        <v>152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25.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 t="s">
        <v>152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 t="s">
        <v>152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48">
        <v>1727881.77</v>
      </c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50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8">
        <f>BJ59*BW59</f>
        <v>1727881.77</v>
      </c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50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 t="s">
        <v>152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 t="s">
        <v>152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 t="s">
        <v>152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 t="s">
        <v>152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 t="s">
        <v>152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 t="s">
        <v>152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 t="s">
        <v>152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 t="s">
        <v>152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 t="s">
        <v>152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 t="s">
        <v>152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 t="s">
        <v>152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 t="s">
        <v>152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60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 t="s">
        <v>152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 t="s">
        <v>152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  <c r="FD66" s="13">
        <v>1</v>
      </c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41">
        <v>399328.77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3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6">
        <f>BJ67*BW67</f>
        <v>39932.87700000001</v>
      </c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7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44">
        <f>BJ67+BJ59</f>
        <v>2127210.54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6">
        <f>CM67+CM59</f>
        <v>1767814.647</v>
      </c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7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46">
        <v>3571571.2</v>
      </c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7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6">
        <f>BJ70*BW70</f>
        <v>3571571.2</v>
      </c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7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6">
        <f>CM29+CM68+CM70+CM44</f>
        <v>85741929.027</v>
      </c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7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 t="s">
        <v>152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 t="s">
        <v>152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 t="s">
        <v>152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 t="s">
        <v>152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4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 t="s">
        <v>152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 t="s">
        <v>152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41">
        <v>801870.12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3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6">
        <f>BJ78</f>
        <v>801870.12</v>
      </c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7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 t="s">
        <v>152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 t="s">
        <v>152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41">
        <v>2012715.36</v>
      </c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3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46">
        <f>BJ80</f>
        <v>2012715.36</v>
      </c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7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 t="s">
        <v>152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 t="s">
        <v>152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 t="s">
        <v>152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 t="s">
        <v>152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 t="s">
        <v>152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 t="s">
        <v>152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 t="s">
        <v>152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 t="s">
        <v>152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4">
        <f>CM78+CM80</f>
        <v>2814585.48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4">
        <f>CM71-CM85</f>
        <v>82927343.54699999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151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3"/>
  <rowBreaks count="3" manualBreakCount="3">
    <brk id="34" max="106" man="1"/>
    <brk id="52" max="106" man="1"/>
    <brk id="75" max="10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2013-04-30T06:27:23Z</cp:lastPrinted>
  <dcterms:created xsi:type="dcterms:W3CDTF">2008-12-24T14:26:47Z</dcterms:created>
  <dcterms:modified xsi:type="dcterms:W3CDTF">2013-04-30T06:31:11Z</dcterms:modified>
  <cp:category/>
  <cp:version/>
  <cp:contentType/>
  <cp:contentStatus/>
</cp:coreProperties>
</file>